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 activeTab="1"/>
  </bookViews>
  <sheets>
    <sheet name="AP FORM" sheetId="3" r:id="rId1"/>
    <sheet name="ENG_Factura" sheetId="1" r:id="rId2"/>
    <sheet name="SEPA Countries" sheetId="4" state="hidden" r:id="rId3"/>
  </sheets>
  <definedNames>
    <definedName name="_xlnm.Print_Area" localSheetId="0">'AP FORM'!$A$1:$P$48</definedName>
    <definedName name="_xlnm.Print_Area" localSheetId="1">ENG_Factura!$A$1:$F$55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/>
  <c r="E29"/>
  <c r="B23" i="3"/>
  <c r="J23"/>
  <c r="B24"/>
  <c r="J24"/>
  <c r="B25"/>
  <c r="J25"/>
  <c r="E32" i="1"/>
  <c r="B26" i="3"/>
  <c r="J26"/>
  <c r="B28"/>
  <c r="J28"/>
  <c r="B29"/>
  <c r="J29"/>
  <c r="B30"/>
  <c r="J30"/>
  <c r="O23"/>
  <c r="O24"/>
  <c r="O25"/>
  <c r="O26"/>
  <c r="O28"/>
  <c r="O29"/>
  <c r="O30"/>
  <c r="H23"/>
  <c r="H24"/>
  <c r="H25"/>
  <c r="H26"/>
  <c r="H28"/>
  <c r="H29"/>
  <c r="H30"/>
  <c r="F4"/>
  <c r="E9" i="1"/>
  <c r="F8" i="3"/>
  <c r="M7"/>
  <c r="F3"/>
  <c r="E47"/>
  <c r="N39"/>
  <c r="P38"/>
  <c r="O38"/>
  <c r="P37"/>
  <c r="O37"/>
  <c r="P36"/>
  <c r="O36"/>
  <c r="P35"/>
  <c r="O35"/>
  <c r="P34"/>
  <c r="O34"/>
  <c r="P33"/>
  <c r="P30"/>
  <c r="P21"/>
  <c r="P28"/>
  <c r="P25"/>
  <c r="P24"/>
  <c r="P23"/>
  <c r="P22"/>
  <c r="P29"/>
  <c r="E28" i="1"/>
  <c r="O22" i="3"/>
  <c r="O21"/>
  <c r="F7"/>
  <c r="B22"/>
  <c r="J22"/>
  <c r="H22"/>
  <c r="H21"/>
  <c r="B21"/>
  <c r="J21"/>
  <c r="P26"/>
  <c r="E33" i="1"/>
  <c r="O27" i="3"/>
  <c r="P27"/>
  <c r="O39"/>
  <c r="B27"/>
  <c r="J27"/>
  <c r="H27"/>
</calcChain>
</file>

<file path=xl/sharedStrings.xml><?xml version="1.0" encoding="utf-8"?>
<sst xmlns="http://schemas.openxmlformats.org/spreadsheetml/2006/main" count="405" uniqueCount="354">
  <si>
    <t>Spain</t>
  </si>
  <si>
    <t>CIF – ES B79217279</t>
  </si>
  <si>
    <t>Breakdown</t>
  </si>
  <si>
    <t>Amount €</t>
  </si>
  <si>
    <t>Total</t>
  </si>
  <si>
    <t>Fees</t>
  </si>
  <si>
    <t>Travel</t>
  </si>
  <si>
    <t>Signature</t>
  </si>
  <si>
    <t>Units</t>
  </si>
  <si>
    <t xml:space="preserve">In order to minimise the duration of the bank transfers, we strongly recommend that when possible Consultants make use of a European bank account. </t>
  </si>
  <si>
    <t>Other reimbursable (please specify)</t>
  </si>
  <si>
    <t>Translation</t>
  </si>
  <si>
    <t>Local Transport</t>
  </si>
  <si>
    <t>Country:</t>
  </si>
  <si>
    <t>Oracle Number:</t>
  </si>
  <si>
    <t>Project Title:</t>
  </si>
  <si>
    <t>Position:</t>
  </si>
  <si>
    <t xml:space="preserve">Account Holder: </t>
  </si>
  <si>
    <t>Per Diem</t>
  </si>
  <si>
    <t>Date of the services:</t>
  </si>
  <si>
    <t>Bank Country:</t>
  </si>
  <si>
    <t>Bank Address:</t>
  </si>
  <si>
    <t>SWIFT/BIC/ABA:</t>
  </si>
  <si>
    <t>Account Number/IBAN:</t>
  </si>
  <si>
    <t>Bank name:</t>
  </si>
  <si>
    <t>Additional Details:</t>
  </si>
  <si>
    <t>Please note that not providing complete bank details might lead to payment delays</t>
  </si>
  <si>
    <t>Important notices:</t>
  </si>
  <si>
    <r>
      <t xml:space="preserve">Please note that </t>
    </r>
    <r>
      <rPr>
        <u/>
        <sz val="8"/>
        <color rgb="FFFF0000"/>
        <rFont val="Calibri"/>
        <family val="2"/>
        <scheme val="minor"/>
      </rPr>
      <t>account holder should be the person issuing the invoice</t>
    </r>
  </si>
  <si>
    <t>If you are including a bank account different from the one stated in your Financial Identification Form, please inform your PM</t>
  </si>
  <si>
    <t>Please kindly acknowledge that following he above guidelines will prevent payment delays</t>
  </si>
  <si>
    <t>SIEA</t>
  </si>
  <si>
    <t>F.B13</t>
  </si>
  <si>
    <t>Lot:</t>
  </si>
  <si>
    <t>Project Benef:</t>
  </si>
  <si>
    <t>Fiscal Identification:</t>
  </si>
  <si>
    <t>Project Inv. Number:</t>
  </si>
  <si>
    <t>Fiscal Address:</t>
  </si>
  <si>
    <t>EXPERT/Supplier Name:</t>
  </si>
  <si>
    <t xml:space="preserve">ACCOUNTS PAYABLE REQUEST FORM           </t>
  </si>
  <si>
    <r>
      <rPr>
        <b/>
        <sz val="12"/>
        <rFont val="Calibri"/>
        <family val="2"/>
      </rPr>
      <t xml:space="preserve">SECTION A - ORACLE HEADER - </t>
    </r>
    <r>
      <rPr>
        <b/>
        <sz val="12"/>
        <color indexed="60"/>
        <rFont val="Calibri"/>
        <family val="2"/>
      </rPr>
      <t>ACCOUNTS PAYABLE TO COMPLETE</t>
    </r>
  </si>
  <si>
    <t>Oracle Vendor Name</t>
  </si>
  <si>
    <t>Vendor  Number</t>
  </si>
  <si>
    <t>Voucher Type</t>
  </si>
  <si>
    <t>STANDARD</t>
  </si>
  <si>
    <t>Site Name</t>
  </si>
  <si>
    <t>ACE_ESP</t>
  </si>
  <si>
    <t>Pay Group</t>
  </si>
  <si>
    <t>SUPPLIER</t>
  </si>
  <si>
    <t>Advantage PO #</t>
  </si>
  <si>
    <t>Pay Method</t>
  </si>
  <si>
    <t>ELECTRONIC</t>
  </si>
  <si>
    <t>Invoice Number</t>
  </si>
  <si>
    <t>Pmt Due Date</t>
  </si>
  <si>
    <t>Invoice Date</t>
  </si>
  <si>
    <t>Pay Alone</t>
  </si>
  <si>
    <t>NO</t>
  </si>
  <si>
    <t>SECTION B - PAYMENT DETAILS</t>
  </si>
  <si>
    <r>
      <t xml:space="preserve">PLEASE INCLUDE WRITTEN OR EMAIL CONFIRMATION FOR ALL BANK ACCOUNT INFO AS PROVIDED </t>
    </r>
    <r>
      <rPr>
        <b/>
        <u/>
        <sz val="10"/>
        <color indexed="60"/>
        <rFont val="Calibri"/>
        <family val="2"/>
      </rPr>
      <t>BY THE BENEFICIARY</t>
    </r>
    <r>
      <rPr>
        <b/>
        <sz val="10"/>
        <color indexed="60"/>
        <rFont val="Calibri"/>
        <family val="2"/>
      </rPr>
      <t xml:space="preserve">  --  (EG. NOT REQUIRED IF QUOTED ON VENDOR DOC)</t>
    </r>
  </si>
  <si>
    <t>AECOM INTERNAL BANK - FINANCE USE ONLY</t>
  </si>
  <si>
    <t>Beneficiary Account Name</t>
  </si>
  <si>
    <t>Beneficiary                 Account Name</t>
  </si>
  <si>
    <t>Bank Acc #</t>
  </si>
  <si>
    <t>Sort code                                  (SWIFT code for non-UK)</t>
  </si>
  <si>
    <t>Sort code                            (or SWIFT)</t>
  </si>
  <si>
    <t>IBAN</t>
  </si>
  <si>
    <t>Currency</t>
  </si>
  <si>
    <t xml:space="preserve">SECTION C - DESCRIPTION OF SERVICES PURCHASED  -  PLUS ANY ADDITIONAL SPECIAL INSTRUCTIONS </t>
  </si>
  <si>
    <r>
      <t xml:space="preserve">SECTION D - COSTING  -  </t>
    </r>
    <r>
      <rPr>
        <b/>
        <sz val="12"/>
        <color indexed="60"/>
        <rFont val="Calibri"/>
        <family val="2"/>
      </rPr>
      <t>MUST BE PROVIDED BY REQUESTER</t>
    </r>
  </si>
  <si>
    <t>DESCRIPTION</t>
  </si>
  <si>
    <t>PROJECT</t>
  </si>
  <si>
    <t>TASK</t>
  </si>
  <si>
    <t>EXPENDITURE TYPE</t>
  </si>
  <si>
    <t>NET VALUE</t>
  </si>
  <si>
    <t>VAT VALUE</t>
  </si>
  <si>
    <t>GROSS VALUE</t>
  </si>
  <si>
    <t>CURR</t>
  </si>
  <si>
    <t>FINANCE USE ONLY</t>
  </si>
  <si>
    <t>OPCO 00000</t>
  </si>
  <si>
    <t>LOC 000</t>
  </si>
  <si>
    <t>DEPT 0000</t>
  </si>
  <si>
    <t>ACCT 000000</t>
  </si>
  <si>
    <t>TY 00</t>
  </si>
  <si>
    <t>FUT 0000</t>
  </si>
  <si>
    <t>000</t>
  </si>
  <si>
    <t>0000</t>
  </si>
  <si>
    <t>00</t>
  </si>
  <si>
    <t xml:space="preserve">TOTAL AMOUNT </t>
  </si>
  <si>
    <t>EUR</t>
  </si>
  <si>
    <t>SECTION E - APPROVAL</t>
  </si>
  <si>
    <r>
      <t xml:space="preserve">Requestor 
</t>
    </r>
    <r>
      <rPr>
        <sz val="10"/>
        <color indexed="8"/>
        <rFont val="Calibri"/>
        <family val="2"/>
      </rPr>
      <t>(signature)</t>
    </r>
  </si>
  <si>
    <r>
      <t xml:space="preserve">Approved by
</t>
    </r>
    <r>
      <rPr>
        <sz val="10"/>
        <color indexed="8"/>
        <rFont val="Calibri"/>
        <family val="2"/>
      </rPr>
      <t>(signature)</t>
    </r>
  </si>
  <si>
    <t>Name            (print)</t>
  </si>
  <si>
    <t>Víctor Díaz</t>
  </si>
  <si>
    <t>Date</t>
  </si>
  <si>
    <t>Expenditure Type LOV</t>
  </si>
  <si>
    <t>Description</t>
  </si>
  <si>
    <t>Outside Contractors Fees</t>
  </si>
  <si>
    <t>EMP-Dues &amp; Mems-Allowed</t>
  </si>
  <si>
    <t>Dues &amp; Memberships - Allowed</t>
  </si>
  <si>
    <t>EMP-Housing</t>
  </si>
  <si>
    <t>Housing</t>
  </si>
  <si>
    <t>EMP-Medical Exp</t>
  </si>
  <si>
    <t>Medical Exp</t>
  </si>
  <si>
    <t>EMP-Recruiting Costs</t>
  </si>
  <si>
    <t>Recruiting Costs</t>
  </si>
  <si>
    <t>EMP-Relocation</t>
  </si>
  <si>
    <t>Relocation - Allowed</t>
  </si>
  <si>
    <t>EMP-Seminars/Conferences</t>
  </si>
  <si>
    <t>Seminars/ Conferences</t>
  </si>
  <si>
    <t>EMP-Training</t>
  </si>
  <si>
    <t>Training</t>
  </si>
  <si>
    <t>MAR-Publicity - Allowable</t>
  </si>
  <si>
    <t>Publicity - Allowable</t>
  </si>
  <si>
    <t>MISC-Charitable Contributions</t>
  </si>
  <si>
    <t>Charitable Contributions</t>
  </si>
  <si>
    <t>MISC-Field Supplies</t>
  </si>
  <si>
    <t>Field Supplies</t>
  </si>
  <si>
    <t>MISC-Gifts</t>
  </si>
  <si>
    <t>Gifts</t>
  </si>
  <si>
    <t>OFF - Computer SW/HW</t>
  </si>
  <si>
    <t>Computer SW/HW</t>
  </si>
  <si>
    <t>OFF - Copier Supplies</t>
  </si>
  <si>
    <t>Copier Supplies</t>
  </si>
  <si>
    <t>OFF - Dues, Memberships</t>
  </si>
  <si>
    <t>Dues, Memberships</t>
  </si>
  <si>
    <t>OFF - IT WAN Circuit</t>
  </si>
  <si>
    <t>IT WAN Circuit</t>
  </si>
  <si>
    <t>OFF - Permits</t>
  </si>
  <si>
    <t>Permits</t>
  </si>
  <si>
    <t>OFF - Professional Trade Shows</t>
  </si>
  <si>
    <t>Professional Trade Shows</t>
  </si>
  <si>
    <t>OFF - Publications/Subs/Books</t>
  </si>
  <si>
    <t>Publications/Subscriptions/Books</t>
  </si>
  <si>
    <t>OFF - Purchased Labor</t>
  </si>
  <si>
    <t>Purchased Labor</t>
  </si>
  <si>
    <t>OFF - Rent - IT Equipment</t>
  </si>
  <si>
    <t>Rent - IT Equipment</t>
  </si>
  <si>
    <t>OFF - Staff Meal off Premises</t>
  </si>
  <si>
    <t>Staff Meal Entertainment off Premises</t>
  </si>
  <si>
    <t>OFF - Staff Meal on Premises</t>
  </si>
  <si>
    <t>Staff Meal Entertainment on Premises</t>
  </si>
  <si>
    <t>OFF - Staff Non-Meal Ent</t>
  </si>
  <si>
    <t>Staff Entertainment Non-Meals</t>
  </si>
  <si>
    <t>OFF - Temporary Labor</t>
  </si>
  <si>
    <t>Temporary Labor</t>
  </si>
  <si>
    <t>OFF-Business Meetings</t>
  </si>
  <si>
    <t>Business Meeting</t>
  </si>
  <si>
    <t>OFF-Insurance</t>
  </si>
  <si>
    <t>Insurance</t>
  </si>
  <si>
    <t>OFF-IT Repairs &amp; Maint - HW</t>
  </si>
  <si>
    <t>IT Repairs &amp; Maint - HW</t>
  </si>
  <si>
    <t>OFF-IT Repairs &amp; Maint - SW</t>
  </si>
  <si>
    <t>IT Repairs &amp; Maint - SW</t>
  </si>
  <si>
    <t>OFF-MobilePhones/WirelessCards</t>
  </si>
  <si>
    <t>Mobile Phones / Wireless Cards</t>
  </si>
  <si>
    <t>OFF-Office Equipment</t>
  </si>
  <si>
    <t>Office Equipment</t>
  </si>
  <si>
    <t>OFF-PC/Laptops</t>
  </si>
  <si>
    <t>Personal Computer / Laptops</t>
  </si>
  <si>
    <t>OFF-Postage &amp; Shipping</t>
  </si>
  <si>
    <t>Postage &amp; Shipping</t>
  </si>
  <si>
    <t>OFF-Rent - Equipment</t>
  </si>
  <si>
    <t>Rent - Equipment</t>
  </si>
  <si>
    <t>OFF-Rent - Office</t>
  </si>
  <si>
    <t>Rent - Office</t>
  </si>
  <si>
    <t>OFF-Rent - Other</t>
  </si>
  <si>
    <t>Rent - Other</t>
  </si>
  <si>
    <t>OFF-Rent - Vehicles</t>
  </si>
  <si>
    <t>Rent - Vehicles</t>
  </si>
  <si>
    <t>OFF-Repairs &amp; Maintenance</t>
  </si>
  <si>
    <t>Repairs &amp; Maintenance</t>
  </si>
  <si>
    <t>OFF-Repro, Photo &amp; Blueprint</t>
  </si>
  <si>
    <t>Repro, Photo &amp; Blueprint</t>
  </si>
  <si>
    <t>OFF-Staff Non-Meal Ent Unallow</t>
  </si>
  <si>
    <t>Staff Non-Meal Ent Unallowble</t>
  </si>
  <si>
    <t>OFF-Supplies</t>
  </si>
  <si>
    <t>Supplies</t>
  </si>
  <si>
    <t>OFF-Telephone</t>
  </si>
  <si>
    <t>Telephone</t>
  </si>
  <si>
    <t>OFF-Utilities</t>
  </si>
  <si>
    <t>Utilities</t>
  </si>
  <si>
    <t>OFF-Vehicle Costs &amp; Misc.</t>
  </si>
  <si>
    <t>Vehicle License &amp; Misc.</t>
  </si>
  <si>
    <t>SUBC- IT Outside Services</t>
  </si>
  <si>
    <t>IT Outside Services</t>
  </si>
  <si>
    <t>SUBC-Architechtural</t>
  </si>
  <si>
    <t>Architechtural</t>
  </si>
  <si>
    <t>SUBC-Audit Fees</t>
  </si>
  <si>
    <t>Audit Fees</t>
  </si>
  <si>
    <t>SUBC-Inter Project Manual Bill</t>
  </si>
  <si>
    <t>SUBC-IT Prof. Services</t>
  </si>
  <si>
    <t>IT Professional Services</t>
  </si>
  <si>
    <t>SUBC-Land Survey</t>
  </si>
  <si>
    <t>Land Survey</t>
  </si>
  <si>
    <t>SUBC-Legal Fees - Allowable</t>
  </si>
  <si>
    <t>Legal Fees - Allowable</t>
  </si>
  <si>
    <t>SUBC-Legal Fees - Unallw</t>
  </si>
  <si>
    <t>Legal Fees - Unallw</t>
  </si>
  <si>
    <t>SUBC-Professional Services</t>
  </si>
  <si>
    <t>Professional Services</t>
  </si>
  <si>
    <t>SUBC-Purchased Labor - OH</t>
  </si>
  <si>
    <t>Purchased Labor - OH</t>
  </si>
  <si>
    <t>SUBC-Purchased Labor - Regular</t>
  </si>
  <si>
    <t>Purchased Labor - Regular</t>
  </si>
  <si>
    <t>SUBC-Subconsultant Fees</t>
  </si>
  <si>
    <t>Subconsultant Fees</t>
  </si>
  <si>
    <t>SUBC-Temporary Help</t>
  </si>
  <si>
    <t>Temporary Help</t>
  </si>
  <si>
    <t>TRA - Client Entertainment</t>
  </si>
  <si>
    <t>Client Entertainment</t>
  </si>
  <si>
    <t>TRA - Ground Transport</t>
  </si>
  <si>
    <t>Ground Transport</t>
  </si>
  <si>
    <t>TRA - Hotel</t>
  </si>
  <si>
    <t>Hotel</t>
  </si>
  <si>
    <t>TRA - Meals</t>
  </si>
  <si>
    <t>Meals</t>
  </si>
  <si>
    <t>TRA - Mileage</t>
  </si>
  <si>
    <t>Mileage</t>
  </si>
  <si>
    <t>TRA - Parking</t>
  </si>
  <si>
    <t>Parking</t>
  </si>
  <si>
    <t>TRA - Rail</t>
  </si>
  <si>
    <t>TRA - Travel All Other</t>
  </si>
  <si>
    <t>Travel All Other</t>
  </si>
  <si>
    <t>TRA - Airfare</t>
  </si>
  <si>
    <t>Airfare</t>
  </si>
  <si>
    <t>WIRE</t>
  </si>
  <si>
    <t>CHEQUE</t>
  </si>
  <si>
    <t>INTER-COMPANY</t>
  </si>
  <si>
    <t>EMPLOYEE</t>
  </si>
  <si>
    <t>SUBCONTRACTOR</t>
  </si>
  <si>
    <t>YES</t>
  </si>
  <si>
    <t>No</t>
  </si>
  <si>
    <t>PREPAYMENT</t>
  </si>
  <si>
    <t>CREDIT MEMO</t>
  </si>
  <si>
    <t>DEBIT MEMO</t>
  </si>
  <si>
    <t>GBP</t>
  </si>
  <si>
    <t>USD</t>
  </si>
  <si>
    <t>TOTAL INVOICE EURO</t>
  </si>
  <si>
    <t>Dinamarca</t>
  </si>
  <si>
    <t>Finlandia</t>
  </si>
  <si>
    <t>Liechtenstein</t>
  </si>
  <si>
    <t>Mónaco</t>
  </si>
  <si>
    <t>Noruega</t>
  </si>
  <si>
    <t>Portugal</t>
  </si>
  <si>
    <t>Reino Unido</t>
  </si>
  <si>
    <t>San Marino</t>
  </si>
  <si>
    <t>Suecia</t>
  </si>
  <si>
    <t>Alemania</t>
  </si>
  <si>
    <t>Austria</t>
  </si>
  <si>
    <t>Bélgica</t>
  </si>
  <si>
    <t>Bulgaria</t>
  </si>
  <si>
    <t>Chipre</t>
  </si>
  <si>
    <t>Croacia</t>
  </si>
  <si>
    <t>Eslovaquia</t>
  </si>
  <si>
    <t>Eslovenia</t>
  </si>
  <si>
    <t>España</t>
  </si>
  <si>
    <t>Estonia</t>
  </si>
  <si>
    <t>Francia</t>
  </si>
  <si>
    <t>Grecia</t>
  </si>
  <si>
    <t>Hungría</t>
  </si>
  <si>
    <t>Irlanda</t>
  </si>
  <si>
    <t>Islandia</t>
  </si>
  <si>
    <t>Italia</t>
  </si>
  <si>
    <t>Letonia</t>
  </si>
  <si>
    <t>Lituania</t>
  </si>
  <si>
    <t>Luxemburgo</t>
  </si>
  <si>
    <t>Malta</t>
  </si>
  <si>
    <t>Países Bajos</t>
  </si>
  <si>
    <t>Polonia</t>
  </si>
  <si>
    <t>República Checa</t>
  </si>
  <si>
    <t>Rumanía</t>
  </si>
  <si>
    <t>Suiza</t>
  </si>
  <si>
    <t>Germany</t>
  </si>
  <si>
    <t>Belgium</t>
  </si>
  <si>
    <t>Cyprus</t>
  </si>
  <si>
    <t>Croatia</t>
  </si>
  <si>
    <t>Denmark</t>
  </si>
  <si>
    <t>Slovakia</t>
  </si>
  <si>
    <t>Slovenia</t>
  </si>
  <si>
    <t>Finland</t>
  </si>
  <si>
    <t>French</t>
  </si>
  <si>
    <t>Greece</t>
  </si>
  <si>
    <t>Hungary</t>
  </si>
  <si>
    <t>Ireland</t>
  </si>
  <si>
    <t>Iceland</t>
  </si>
  <si>
    <t>Italy</t>
  </si>
  <si>
    <t>Latvia</t>
  </si>
  <si>
    <t>Lithuania</t>
  </si>
  <si>
    <t>Luxembourg</t>
  </si>
  <si>
    <t>Monaco</t>
  </si>
  <si>
    <t>Norway</t>
  </si>
  <si>
    <t>Netherlands</t>
  </si>
  <si>
    <t>Poland</t>
  </si>
  <si>
    <t>Romania</t>
  </si>
  <si>
    <t>Sweden</t>
  </si>
  <si>
    <t>Switzerland</t>
  </si>
  <si>
    <t>Czech Republic</t>
  </si>
  <si>
    <t>United Kingdom</t>
  </si>
  <si>
    <t>Allemagne</t>
  </si>
  <si>
    <t>Autriche</t>
  </si>
  <si>
    <t>Belgique</t>
  </si>
  <si>
    <t>Bulgarie</t>
  </si>
  <si>
    <t>Chypre</t>
  </si>
  <si>
    <t>Croatie</t>
  </si>
  <si>
    <t>Danemark</t>
  </si>
  <si>
    <t>Slovaquie</t>
  </si>
  <si>
    <t>Slovénie</t>
  </si>
  <si>
    <t>Espagne</t>
  </si>
  <si>
    <t>Estonie</t>
  </si>
  <si>
    <t>Finlande</t>
  </si>
  <si>
    <t>Français</t>
  </si>
  <si>
    <t>Grèce</t>
  </si>
  <si>
    <t>Hongrie</t>
  </si>
  <si>
    <t>Irlande</t>
  </si>
  <si>
    <t>Islande</t>
  </si>
  <si>
    <t>Italie</t>
  </si>
  <si>
    <t>Lettonie</t>
  </si>
  <si>
    <t>Lituanie</t>
  </si>
  <si>
    <t>Malte</t>
  </si>
  <si>
    <t>Norvège</t>
  </si>
  <si>
    <t>Pays-Bas</t>
  </si>
  <si>
    <t>Pologne</t>
  </si>
  <si>
    <t>Royaume-Uni</t>
  </si>
  <si>
    <t>Roumanie</t>
  </si>
  <si>
    <t>Saint-Marin</t>
  </si>
  <si>
    <t>Suède</t>
  </si>
  <si>
    <t>Suisse</t>
  </si>
  <si>
    <t>République tchèque</t>
  </si>
  <si>
    <t>Vendor Supplier Number:</t>
  </si>
  <si>
    <t>Others</t>
  </si>
  <si>
    <t>LuxDev</t>
  </si>
  <si>
    <t>EIB</t>
  </si>
  <si>
    <t>To be filled by expert/supplier</t>
  </si>
  <si>
    <r>
      <t>Date</t>
    </r>
    <r>
      <rPr>
        <b/>
        <i/>
        <sz val="11"/>
        <rFont val="Calibri"/>
        <family val="2"/>
        <scheme val="minor"/>
      </rPr>
      <t xml:space="preserve"> (To</t>
    </r>
    <r>
      <rPr>
        <b/>
        <i/>
        <sz val="10"/>
        <rFont val="Calibri"/>
        <family val="2"/>
        <scheme val="minor"/>
      </rPr>
      <t xml:space="preserve"> be filled by expert/supplier</t>
    </r>
    <r>
      <rPr>
        <b/>
        <i/>
        <sz val="11"/>
        <rFont val="Calibri"/>
        <family val="2"/>
        <scheme val="minor"/>
      </rPr>
      <t>)</t>
    </r>
    <r>
      <rPr>
        <b/>
        <sz val="11"/>
        <rFont val="Calibri"/>
        <family val="2"/>
        <scheme val="minor"/>
      </rPr>
      <t>:</t>
    </r>
  </si>
  <si>
    <t>1.1</t>
  </si>
  <si>
    <r>
      <t>Bank Account Details (</t>
    </r>
    <r>
      <rPr>
        <b/>
        <i/>
        <sz val="10"/>
        <rFont val="Calibri"/>
        <family val="2"/>
        <scheme val="minor"/>
      </rPr>
      <t>To be filled by expert/supplier)</t>
    </r>
  </si>
  <si>
    <t>DT Global IDEV Europe S.L.</t>
  </si>
  <si>
    <t>Pedro Teixeira 8, 4º</t>
  </si>
  <si>
    <t>Madrid 28020</t>
  </si>
  <si>
    <t>Support to Implementation of the Legislation Compatible with EU Directives on Organ, Tissue and Cell Transplantation</t>
  </si>
  <si>
    <r>
      <t>INVOICE Nº</t>
    </r>
    <r>
      <rPr>
        <b/>
        <i/>
        <sz val="11"/>
        <rFont val="Calibri"/>
        <family val="2"/>
        <scheme val="minor"/>
      </rPr>
      <t xml:space="preserve"> (</t>
    </r>
    <r>
      <rPr>
        <b/>
        <i/>
        <sz val="10"/>
        <rFont val="Calibri"/>
        <family val="2"/>
        <scheme val="minor"/>
      </rPr>
      <t>To be filled by DTG</t>
    </r>
    <r>
      <rPr>
        <b/>
        <i/>
        <sz val="11"/>
        <rFont val="Calibri"/>
        <family val="2"/>
        <scheme val="minor"/>
      </rPr>
      <t>)</t>
    </r>
    <r>
      <rPr>
        <b/>
        <sz val="11"/>
        <rFont val="Calibri"/>
        <family val="2"/>
        <scheme val="minor"/>
      </rPr>
      <t>:</t>
    </r>
    <r>
      <rPr>
        <b/>
        <i/>
        <sz val="11"/>
        <rFont val="Calibri"/>
        <family val="2"/>
        <scheme val="minor"/>
      </rPr>
      <t xml:space="preserve"> </t>
    </r>
  </si>
  <si>
    <t>To be filled by DTG</t>
  </si>
  <si>
    <t>Project (DTG) number:</t>
  </si>
  <si>
    <t xml:space="preserve">RIA Expert </t>
  </si>
  <si>
    <t xml:space="preserve">Vakhtang Chkheidze </t>
  </si>
  <si>
    <t>Georgia</t>
  </si>
  <si>
    <t>VAKHTANG CHKHEIDZE</t>
  </si>
  <si>
    <t>5 Batu Kraveishvili str., app.: No 2, 0108, TBILISI, GEORGIA</t>
  </si>
  <si>
    <t>GE76 TB70 6044 5161 1000 03</t>
  </si>
  <si>
    <t>TBCBGE22</t>
  </si>
  <si>
    <t>JSC TBC  Bank</t>
  </si>
  <si>
    <t>K. Marjanishvili St. 7, Tbilisi, GEORGIA</t>
  </si>
  <si>
    <t>2019/407578/8</t>
  </si>
</sst>
</file>

<file path=xl/styles.xml><?xml version="1.0" encoding="utf-8"?>
<styleSheet xmlns="http://schemas.openxmlformats.org/spreadsheetml/2006/main">
  <numFmts count="8">
    <numFmt numFmtId="164" formatCode="&quot;$&quot;#,##0.00_);\(&quot;$&quot;#,##0.00\)"/>
    <numFmt numFmtId="165" formatCode="_-* #,##0.00_-;\-* #,##0.00_-;_-* &quot;-&quot;??_-;_-@_-"/>
    <numFmt numFmtId="166" formatCode="_-* #,##0.00\ &quot;€&quot;_-;\-* #,##0.00\ &quot;€&quot;_-;_-* &quot;-&quot;??\ &quot;€&quot;_-;_-@_-"/>
    <numFmt numFmtId="167" formatCode="#\ ##0"/>
    <numFmt numFmtId="168" formatCode="#\ ##0.#0"/>
    <numFmt numFmtId="169" formatCode="dd/mm/yyyy;@"/>
    <numFmt numFmtId="170" formatCode="[$-409]dd\-mmm\-yy;@"/>
    <numFmt numFmtId="171" formatCode="&quot;£&quot;#,##0.0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23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60"/>
      <name val="Calibri"/>
      <family val="2"/>
    </font>
    <font>
      <b/>
      <sz val="18"/>
      <color theme="1"/>
      <name val="Calibri"/>
      <family val="2"/>
      <scheme val="minor"/>
    </font>
    <font>
      <b/>
      <sz val="10"/>
      <color rgb="FFC00000"/>
      <name val="Calibri"/>
      <family val="2"/>
    </font>
    <font>
      <b/>
      <u/>
      <sz val="10"/>
      <color indexed="60"/>
      <name val="Calibri"/>
      <family val="2"/>
    </font>
    <font>
      <b/>
      <sz val="10"/>
      <color indexed="60"/>
      <name val="Calibri"/>
      <family val="2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Book Antiqua"/>
      <family val="1"/>
    </font>
    <font>
      <b/>
      <sz val="8"/>
      <name val="Arial Unicode MS"/>
      <family val="2"/>
    </font>
    <font>
      <b/>
      <sz val="12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6" fillId="0" borderId="0"/>
  </cellStyleXfs>
  <cellXfs count="258">
    <xf numFmtId="0" fontId="0" fillId="0" borderId="0" xfId="0"/>
    <xf numFmtId="0" fontId="2" fillId="0" borderId="0" xfId="0" applyFont="1"/>
    <xf numFmtId="167" fontId="2" fillId="0" borderId="0" xfId="0" applyNumberFormat="1" applyFont="1" applyAlignment="1">
      <alignment horizontal="center"/>
    </xf>
    <xf numFmtId="168" fontId="2" fillId="0" borderId="0" xfId="0" applyNumberFormat="1" applyFont="1"/>
    <xf numFmtId="167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/>
    <xf numFmtId="167" fontId="2" fillId="0" borderId="0" xfId="0" applyNumberFormat="1" applyFont="1" applyBorder="1" applyAlignment="1">
      <alignment horizontal="center"/>
    </xf>
    <xf numFmtId="168" fontId="2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167" fontId="2" fillId="0" borderId="0" xfId="0" applyNumberFormat="1" applyFont="1" applyAlignment="1">
      <alignment vertical="top"/>
    </xf>
    <xf numFmtId="168" fontId="2" fillId="0" borderId="0" xfId="0" applyNumberFormat="1" applyFont="1" applyAlignment="1">
      <alignment vertical="top"/>
    </xf>
    <xf numFmtId="0" fontId="3" fillId="2" borderId="3" xfId="0" applyFont="1" applyFill="1" applyBorder="1" applyAlignme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167" fontId="2" fillId="0" borderId="0" xfId="0" applyNumberFormat="1" applyFont="1"/>
    <xf numFmtId="0" fontId="2" fillId="0" borderId="0" xfId="0" applyFont="1" applyAlignment="1">
      <alignment horizontal="centerContinuous"/>
    </xf>
    <xf numFmtId="0" fontId="3" fillId="2" borderId="4" xfId="0" applyFont="1" applyFill="1" applyBorder="1" applyAlignment="1">
      <alignment vertical="top"/>
    </xf>
    <xf numFmtId="0" fontId="2" fillId="0" borderId="0" xfId="0" applyFont="1" applyAlignment="1"/>
    <xf numFmtId="167" fontId="2" fillId="0" borderId="0" xfId="0" applyNumberFormat="1" applyFont="1" applyAlignment="1"/>
    <xf numFmtId="168" fontId="2" fillId="0" borderId="0" xfId="0" applyNumberFormat="1" applyFont="1" applyAlignment="1"/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horizontal="centerContinuous"/>
    </xf>
    <xf numFmtId="0" fontId="2" fillId="0" borderId="5" xfId="0" applyFont="1" applyBorder="1"/>
    <xf numFmtId="0" fontId="2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3" fillId="2" borderId="10" xfId="0" applyFont="1" applyFill="1" applyBorder="1" applyAlignment="1">
      <alignment vertical="top"/>
    </xf>
    <xf numFmtId="0" fontId="2" fillId="0" borderId="3" xfId="0" applyFont="1" applyBorder="1" applyAlignment="1"/>
    <xf numFmtId="0" fontId="2" fillId="0" borderId="3" xfId="0" applyFont="1" applyBorder="1" applyAlignment="1">
      <alignment horizontal="left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7" fillId="0" borderId="3" xfId="0" quotePrefix="1" applyFont="1" applyBorder="1" applyAlignment="1">
      <alignment horizontal="left" vertical="center"/>
    </xf>
    <xf numFmtId="0" fontId="2" fillId="0" borderId="0" xfId="0" applyNumberFormat="1" applyFont="1" applyFill="1" applyBorder="1" applyAlignment="1"/>
    <xf numFmtId="49" fontId="2" fillId="0" borderId="0" xfId="0" applyNumberFormat="1" applyFont="1"/>
    <xf numFmtId="49" fontId="2" fillId="0" borderId="0" xfId="0" applyNumberFormat="1" applyFont="1" applyAlignment="1">
      <alignment vertical="top"/>
    </xf>
    <xf numFmtId="0" fontId="3" fillId="2" borderId="1" xfId="0" applyFont="1" applyFill="1" applyBorder="1" applyAlignment="1"/>
    <xf numFmtId="0" fontId="2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Continuous"/>
    </xf>
    <xf numFmtId="167" fontId="2" fillId="0" borderId="0" xfId="0" applyNumberFormat="1" applyFont="1" applyFill="1" applyBorder="1"/>
    <xf numFmtId="168" fontId="2" fillId="0" borderId="0" xfId="0" applyNumberFormat="1" applyFont="1" applyFill="1" applyBorder="1"/>
    <xf numFmtId="2" fontId="2" fillId="0" borderId="18" xfId="0" applyNumberFormat="1" applyFont="1" applyBorder="1"/>
    <xf numFmtId="166" fontId="2" fillId="0" borderId="18" xfId="0" applyNumberFormat="1" applyFont="1" applyBorder="1" applyAlignment="1">
      <alignment horizontal="center"/>
    </xf>
    <xf numFmtId="2" fontId="2" fillId="0" borderId="19" xfId="0" applyNumberFormat="1" applyFont="1" applyBorder="1"/>
    <xf numFmtId="166" fontId="2" fillId="0" borderId="19" xfId="0" applyNumberFormat="1" applyFont="1" applyBorder="1" applyAlignment="1">
      <alignment horizontal="center"/>
    </xf>
    <xf numFmtId="2" fontId="3" fillId="0" borderId="20" xfId="0" applyNumberFormat="1" applyFont="1" applyBorder="1"/>
    <xf numFmtId="166" fontId="3" fillId="0" borderId="20" xfId="0" applyNumberFormat="1" applyFont="1" applyBorder="1" applyAlignment="1">
      <alignment horizontal="center"/>
    </xf>
    <xf numFmtId="0" fontId="3" fillId="7" borderId="1" xfId="0" applyFont="1" applyFill="1" applyBorder="1" applyAlignment="1">
      <alignment vertical="top"/>
    </xf>
    <xf numFmtId="0" fontId="3" fillId="7" borderId="3" xfId="0" applyFont="1" applyFill="1" applyBorder="1" applyAlignment="1">
      <alignment vertical="top"/>
    </xf>
    <xf numFmtId="0" fontId="3" fillId="7" borderId="4" xfId="0" applyFont="1" applyFill="1" applyBorder="1" applyAlignment="1">
      <alignment vertical="top"/>
    </xf>
    <xf numFmtId="0" fontId="11" fillId="8" borderId="13" xfId="0" applyFont="1" applyFill="1" applyBorder="1" applyAlignment="1">
      <alignment vertical="top"/>
    </xf>
    <xf numFmtId="0" fontId="11" fillId="8" borderId="6" xfId="0" applyFont="1" applyFill="1" applyBorder="1" applyAlignment="1">
      <alignment horizontal="center"/>
    </xf>
    <xf numFmtId="9" fontId="11" fillId="8" borderId="6" xfId="0" applyNumberFormat="1" applyFont="1" applyFill="1" applyBorder="1" applyAlignment="1">
      <alignment horizontal="center"/>
    </xf>
    <xf numFmtId="9" fontId="11" fillId="8" borderId="14" xfId="0" applyNumberFormat="1" applyFont="1" applyFill="1" applyBorder="1" applyAlignment="1">
      <alignment horizontal="center" wrapText="1"/>
    </xf>
    <xf numFmtId="166" fontId="2" fillId="0" borderId="23" xfId="0" applyNumberFormat="1" applyFont="1" applyBorder="1" applyAlignment="1">
      <alignment horizontal="center"/>
    </xf>
    <xf numFmtId="166" fontId="3" fillId="0" borderId="22" xfId="0" applyNumberFormat="1" applyFont="1" applyBorder="1" applyAlignment="1">
      <alignment horizontal="center"/>
    </xf>
    <xf numFmtId="166" fontId="2" fillId="0" borderId="21" xfId="0" applyNumberFormat="1" applyFont="1" applyBorder="1" applyAlignment="1"/>
    <xf numFmtId="0" fontId="1" fillId="9" borderId="0" xfId="1" applyFill="1"/>
    <xf numFmtId="0" fontId="1" fillId="11" borderId="3" xfId="1" applyFill="1" applyBorder="1"/>
    <xf numFmtId="0" fontId="17" fillId="11" borderId="0" xfId="1" applyFont="1" applyFill="1" applyBorder="1" applyAlignment="1">
      <alignment vertical="center" shrinkToFit="1"/>
    </xf>
    <xf numFmtId="0" fontId="17" fillId="11" borderId="8" xfId="1" applyFont="1" applyFill="1" applyBorder="1" applyAlignment="1">
      <alignment vertical="center" shrinkToFit="1"/>
    </xf>
    <xf numFmtId="0" fontId="1" fillId="11" borderId="0" xfId="1" applyFill="1" applyBorder="1" applyAlignment="1">
      <alignment vertical="center"/>
    </xf>
    <xf numFmtId="0" fontId="1" fillId="9" borderId="0" xfId="1" applyFill="1" applyBorder="1" applyAlignment="1">
      <alignment vertical="center"/>
    </xf>
    <xf numFmtId="0" fontId="1" fillId="9" borderId="8" xfId="1" applyFill="1" applyBorder="1" applyAlignment="1">
      <alignment vertical="center"/>
    </xf>
    <xf numFmtId="0" fontId="1" fillId="11" borderId="0" xfId="1" applyFill="1" applyBorder="1" applyAlignment="1">
      <alignment horizontal="left" vertical="center"/>
    </xf>
    <xf numFmtId="0" fontId="1" fillId="11" borderId="4" xfId="1" applyFill="1" applyBorder="1"/>
    <xf numFmtId="0" fontId="1" fillId="11" borderId="5" xfId="1" applyFill="1" applyBorder="1"/>
    <xf numFmtId="0" fontId="1" fillId="11" borderId="9" xfId="1" applyFill="1" applyBorder="1"/>
    <xf numFmtId="0" fontId="2" fillId="9" borderId="0" xfId="1" applyFont="1" applyFill="1"/>
    <xf numFmtId="0" fontId="1" fillId="9" borderId="3" xfId="1" applyFill="1" applyBorder="1"/>
    <xf numFmtId="0" fontId="22" fillId="9" borderId="0" xfId="1" applyFont="1" applyFill="1" applyBorder="1" applyAlignment="1">
      <alignment vertical="center"/>
    </xf>
    <xf numFmtId="0" fontId="22" fillId="4" borderId="8" xfId="1" applyFont="1" applyFill="1" applyBorder="1" applyAlignment="1">
      <alignment horizontal="center" vertical="center"/>
    </xf>
    <xf numFmtId="0" fontId="1" fillId="4" borderId="3" xfId="1" applyFill="1" applyBorder="1" applyAlignment="1">
      <alignment horizontal="left" vertical="center" wrapText="1"/>
    </xf>
    <xf numFmtId="0" fontId="1" fillId="4" borderId="0" xfId="1" applyFill="1" applyBorder="1" applyAlignment="1">
      <alignment horizontal="left" vertical="center" wrapText="1"/>
    </xf>
    <xf numFmtId="0" fontId="22" fillId="4" borderId="24" xfId="1" applyFont="1" applyFill="1" applyBorder="1" applyAlignment="1">
      <alignment horizontal="center" vertical="center"/>
    </xf>
    <xf numFmtId="0" fontId="22" fillId="9" borderId="5" xfId="1" applyFont="1" applyFill="1" applyBorder="1" applyAlignment="1">
      <alignment vertical="center"/>
    </xf>
    <xf numFmtId="0" fontId="1" fillId="4" borderId="8" xfId="1" applyFill="1" applyBorder="1" applyAlignment="1">
      <alignment wrapText="1"/>
    </xf>
    <xf numFmtId="0" fontId="2" fillId="9" borderId="0" xfId="1" applyFont="1" applyFill="1" applyBorder="1"/>
    <xf numFmtId="0" fontId="24" fillId="0" borderId="28" xfId="1" applyFont="1" applyFill="1" applyBorder="1" applyAlignment="1" applyProtection="1">
      <alignment horizontal="center" vertical="center" wrapText="1"/>
      <protection locked="0"/>
    </xf>
    <xf numFmtId="0" fontId="24" fillId="9" borderId="29" xfId="1" applyFont="1" applyFill="1" applyBorder="1" applyAlignment="1" applyProtection="1">
      <alignment horizontal="center" vertical="center" wrapText="1"/>
      <protection locked="0"/>
    </xf>
    <xf numFmtId="0" fontId="24" fillId="0" borderId="29" xfId="1" applyFont="1" applyBorder="1" applyAlignment="1" applyProtection="1">
      <alignment horizontal="center" vertical="center" wrapText="1"/>
      <protection locked="0"/>
    </xf>
    <xf numFmtId="0" fontId="24" fillId="0" borderId="30" xfId="1" applyFont="1" applyBorder="1" applyAlignment="1" applyProtection="1">
      <alignment horizontal="center" vertical="center" wrapText="1"/>
      <protection locked="0"/>
    </xf>
    <xf numFmtId="49" fontId="26" fillId="0" borderId="33" xfId="1" applyNumberFormat="1" applyFont="1" applyBorder="1" applyAlignment="1" applyProtection="1">
      <alignment horizontal="center" vertical="center"/>
      <protection locked="0"/>
    </xf>
    <xf numFmtId="165" fontId="27" fillId="0" borderId="33" xfId="1" applyNumberFormat="1" applyFont="1" applyBorder="1" applyAlignment="1" applyProtection="1">
      <alignment horizontal="left" vertical="center"/>
    </xf>
    <xf numFmtId="165" fontId="27" fillId="0" borderId="33" xfId="1" applyNumberFormat="1" applyFont="1" applyBorder="1" applyAlignment="1" applyProtection="1">
      <alignment horizontal="right" vertical="center"/>
      <protection locked="0"/>
    </xf>
    <xf numFmtId="165" fontId="25" fillId="0" borderId="34" xfId="1" applyNumberFormat="1" applyFont="1" applyBorder="1" applyAlignment="1" applyProtection="1">
      <alignment horizontal="center" vertical="center"/>
      <protection locked="0"/>
    </xf>
    <xf numFmtId="4" fontId="28" fillId="9" borderId="0" xfId="1" applyNumberFormat="1" applyFont="1" applyFill="1" applyAlignment="1">
      <alignment horizontal="left"/>
    </xf>
    <xf numFmtId="2" fontId="1" fillId="9" borderId="0" xfId="1" applyNumberFormat="1" applyFill="1" applyAlignment="1">
      <alignment horizontal="right"/>
    </xf>
    <xf numFmtId="2" fontId="29" fillId="11" borderId="0" xfId="1" applyNumberFormat="1" applyFont="1" applyFill="1" applyAlignment="1">
      <alignment horizontal="right"/>
    </xf>
    <xf numFmtId="0" fontId="29" fillId="11" borderId="0" xfId="1" applyFont="1" applyFill="1" applyAlignment="1">
      <alignment horizontal="left"/>
    </xf>
    <xf numFmtId="171" fontId="29" fillId="11" borderId="0" xfId="1" applyNumberFormat="1" applyFont="1" applyFill="1" applyAlignment="1">
      <alignment horizontal="left"/>
    </xf>
    <xf numFmtId="0" fontId="25" fillId="9" borderId="33" xfId="1" applyFont="1" applyFill="1" applyBorder="1" applyAlignment="1" applyProtection="1">
      <alignment horizontal="center" vertical="center" wrapText="1"/>
      <protection locked="0"/>
    </xf>
    <xf numFmtId="0" fontId="25" fillId="0" borderId="33" xfId="1" applyFont="1" applyFill="1" applyBorder="1" applyAlignment="1" applyProtection="1">
      <alignment horizontal="center" vertical="center"/>
      <protection locked="0"/>
    </xf>
    <xf numFmtId="49" fontId="25" fillId="0" borderId="33" xfId="1" applyNumberFormat="1" applyFont="1" applyFill="1" applyBorder="1" applyAlignment="1" applyProtection="1">
      <alignment horizontal="center" vertical="center"/>
      <protection locked="0"/>
    </xf>
    <xf numFmtId="165" fontId="27" fillId="0" borderId="33" xfId="1" applyNumberFormat="1" applyFont="1" applyFill="1" applyBorder="1" applyAlignment="1" applyProtection="1">
      <alignment horizontal="right" vertical="center"/>
      <protection locked="0"/>
    </xf>
    <xf numFmtId="0" fontId="31" fillId="9" borderId="0" xfId="1" applyFont="1" applyFill="1" applyBorder="1" applyAlignment="1" applyProtection="1">
      <alignment horizontal="center" vertical="center"/>
      <protection locked="0"/>
    </xf>
    <xf numFmtId="49" fontId="31" fillId="9" borderId="0" xfId="1" applyNumberFormat="1" applyFont="1" applyFill="1" applyBorder="1" applyAlignment="1" applyProtection="1">
      <alignment horizontal="center" vertical="center"/>
      <protection locked="0"/>
    </xf>
    <xf numFmtId="165" fontId="27" fillId="0" borderId="28" xfId="1" applyNumberFormat="1" applyFont="1" applyBorder="1" applyAlignment="1" applyProtection="1">
      <alignment horizontal="right" vertical="center"/>
      <protection locked="0"/>
    </xf>
    <xf numFmtId="165" fontId="31" fillId="4" borderId="38" xfId="1" applyNumberFormat="1" applyFont="1" applyFill="1" applyBorder="1" applyAlignment="1" applyProtection="1">
      <alignment horizontal="right" vertical="center"/>
      <protection locked="0"/>
    </xf>
    <xf numFmtId="0" fontId="1" fillId="9" borderId="0" xfId="1" applyFill="1" applyBorder="1"/>
    <xf numFmtId="0" fontId="1" fillId="9" borderId="8" xfId="1" applyFill="1" applyBorder="1"/>
    <xf numFmtId="0" fontId="32" fillId="9" borderId="0" xfId="1" applyFont="1" applyFill="1" applyBorder="1" applyAlignment="1">
      <alignment vertical="center" wrapText="1"/>
    </xf>
    <xf numFmtId="0" fontId="1" fillId="9" borderId="0" xfId="1" applyFill="1" applyBorder="1" applyAlignment="1"/>
    <xf numFmtId="0" fontId="33" fillId="9" borderId="0" xfId="1" applyFont="1" applyFill="1" applyBorder="1" applyAlignment="1">
      <alignment vertical="center" wrapText="1"/>
    </xf>
    <xf numFmtId="0" fontId="1" fillId="9" borderId="8" xfId="1" applyFill="1" applyBorder="1" applyAlignment="1">
      <alignment horizontal="center" vertical="center" wrapText="1"/>
    </xf>
    <xf numFmtId="0" fontId="32" fillId="9" borderId="0" xfId="1" applyFont="1" applyFill="1" applyBorder="1" applyAlignment="1">
      <alignment horizontal="right" indent="1"/>
    </xf>
    <xf numFmtId="0" fontId="32" fillId="9" borderId="0" xfId="1" applyFont="1" applyFill="1" applyBorder="1"/>
    <xf numFmtId="0" fontId="1" fillId="9" borderId="0" xfId="1" applyFill="1" applyBorder="1" applyAlignment="1">
      <alignment horizontal="right" indent="1"/>
    </xf>
    <xf numFmtId="0" fontId="22" fillId="9" borderId="8" xfId="1" applyFont="1" applyFill="1" applyBorder="1" applyAlignment="1">
      <alignment horizontal="center" vertical="center"/>
    </xf>
    <xf numFmtId="0" fontId="33" fillId="9" borderId="0" xfId="1" applyFont="1" applyFill="1" applyBorder="1" applyAlignment="1">
      <alignment vertical="center"/>
    </xf>
    <xf numFmtId="14" fontId="22" fillId="9" borderId="8" xfId="1" applyNumberFormat="1" applyFont="1" applyFill="1" applyBorder="1" applyAlignment="1">
      <alignment horizontal="center" vertical="center"/>
    </xf>
    <xf numFmtId="0" fontId="1" fillId="9" borderId="4" xfId="1" applyFill="1" applyBorder="1"/>
    <xf numFmtId="0" fontId="1" fillId="9" borderId="5" xfId="1" applyFill="1" applyBorder="1"/>
    <xf numFmtId="0" fontId="1" fillId="9" borderId="9" xfId="1" applyFill="1" applyBorder="1"/>
    <xf numFmtId="0" fontId="12" fillId="0" borderId="0" xfId="1" applyFont="1"/>
    <xf numFmtId="0" fontId="36" fillId="10" borderId="33" xfId="2" applyFill="1" applyBorder="1"/>
    <xf numFmtId="0" fontId="36" fillId="12" borderId="33" xfId="2" applyFill="1" applyBorder="1"/>
    <xf numFmtId="0" fontId="36" fillId="12" borderId="33" xfId="2" applyFont="1" applyFill="1" applyBorder="1"/>
    <xf numFmtId="0" fontId="36" fillId="10" borderId="33" xfId="2" applyFont="1" applyFill="1" applyBorder="1"/>
    <xf numFmtId="0" fontId="1" fillId="12" borderId="33" xfId="1" applyFill="1" applyBorder="1"/>
    <xf numFmtId="0" fontId="37" fillId="11" borderId="0" xfId="1" applyFont="1" applyFill="1"/>
    <xf numFmtId="0" fontId="2" fillId="5" borderId="0" xfId="0" applyFont="1" applyFill="1" applyBorder="1"/>
    <xf numFmtId="0" fontId="2" fillId="5" borderId="8" xfId="0" applyFont="1" applyFill="1" applyBorder="1"/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 vertical="center"/>
    </xf>
    <xf numFmtId="0" fontId="3" fillId="12" borderId="3" xfId="0" applyFont="1" applyFill="1" applyBorder="1"/>
    <xf numFmtId="0" fontId="3" fillId="12" borderId="3" xfId="0" quotePrefix="1" applyFont="1" applyFill="1" applyBorder="1" applyAlignment="1">
      <alignment horizontal="left" vertical="center"/>
    </xf>
    <xf numFmtId="0" fontId="3" fillId="12" borderId="3" xfId="0" quotePrefix="1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6" fillId="0" borderId="0" xfId="0" applyFont="1"/>
    <xf numFmtId="0" fontId="40" fillId="0" borderId="0" xfId="0" applyFont="1" applyFill="1" applyBorder="1" applyAlignment="1">
      <alignment vertical="top"/>
    </xf>
    <xf numFmtId="0" fontId="40" fillId="0" borderId="0" xfId="0" applyFont="1"/>
    <xf numFmtId="169" fontId="3" fillId="5" borderId="0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26" fillId="0" borderId="31" xfId="1" applyNumberFormat="1" applyFont="1" applyBorder="1" applyAlignment="1" applyProtection="1">
      <alignment horizontal="center" vertical="center"/>
      <protection locked="0"/>
    </xf>
    <xf numFmtId="0" fontId="26" fillId="0" borderId="33" xfId="1" applyNumberFormat="1" applyFont="1" applyBorder="1" applyAlignment="1" applyProtection="1">
      <alignment horizontal="center" vertical="center"/>
      <protection locked="0"/>
    </xf>
    <xf numFmtId="0" fontId="41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33" fillId="9" borderId="0" xfId="1" applyFont="1" applyFill="1" applyBorder="1" applyAlignment="1">
      <alignment horizontal="center" vertical="center" wrapText="1"/>
    </xf>
    <xf numFmtId="0" fontId="33" fillId="9" borderId="39" xfId="1" applyFont="1" applyFill="1" applyBorder="1" applyAlignment="1">
      <alignment horizontal="center" vertical="center" wrapText="1"/>
    </xf>
    <xf numFmtId="0" fontId="35" fillId="9" borderId="31" xfId="1" applyFont="1" applyFill="1" applyBorder="1" applyAlignment="1">
      <alignment horizontal="center" vertical="center"/>
    </xf>
    <xf numFmtId="0" fontId="35" fillId="9" borderId="25" xfId="1" applyFont="1" applyFill="1" applyBorder="1" applyAlignment="1">
      <alignment horizontal="center" vertical="center"/>
    </xf>
    <xf numFmtId="0" fontId="35" fillId="9" borderId="32" xfId="1" applyFont="1" applyFill="1" applyBorder="1" applyAlignment="1">
      <alignment horizontal="center" vertical="center"/>
    </xf>
    <xf numFmtId="0" fontId="35" fillId="3" borderId="33" xfId="1" applyFont="1" applyFill="1" applyBorder="1" applyAlignment="1">
      <alignment horizontal="center" vertical="center"/>
    </xf>
    <xf numFmtId="0" fontId="33" fillId="9" borderId="0" xfId="1" applyFont="1" applyFill="1" applyBorder="1" applyAlignment="1">
      <alignment horizontal="center" vertical="center"/>
    </xf>
    <xf numFmtId="0" fontId="33" fillId="9" borderId="39" xfId="1" applyFont="1" applyFill="1" applyBorder="1" applyAlignment="1">
      <alignment horizontal="center" vertical="center"/>
    </xf>
    <xf numFmtId="170" fontId="17" fillId="9" borderId="31" xfId="1" applyNumberFormat="1" applyFont="1" applyFill="1" applyBorder="1" applyAlignment="1">
      <alignment horizontal="center" vertical="center"/>
    </xf>
    <xf numFmtId="170" fontId="17" fillId="9" borderId="25" xfId="1" applyNumberFormat="1" applyFont="1" applyFill="1" applyBorder="1" applyAlignment="1">
      <alignment horizontal="center" vertical="center"/>
    </xf>
    <xf numFmtId="170" fontId="17" fillId="9" borderId="32" xfId="1" applyNumberFormat="1" applyFont="1" applyFill="1" applyBorder="1" applyAlignment="1">
      <alignment horizontal="center" vertical="center"/>
    </xf>
    <xf numFmtId="170" fontId="17" fillId="3" borderId="33" xfId="1" applyNumberFormat="1" applyFont="1" applyFill="1" applyBorder="1" applyAlignment="1">
      <alignment horizontal="center" vertical="center"/>
    </xf>
    <xf numFmtId="0" fontId="15" fillId="9" borderId="0" xfId="1" applyFont="1" applyFill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1"/>
    </xf>
    <xf numFmtId="0" fontId="33" fillId="9" borderId="0" xfId="1" applyFont="1" applyFill="1" applyBorder="1" applyAlignment="1">
      <alignment horizontal="left" vertical="center" wrapText="1"/>
    </xf>
    <xf numFmtId="0" fontId="33" fillId="9" borderId="39" xfId="1" applyFont="1" applyFill="1" applyBorder="1" applyAlignment="1">
      <alignment horizontal="left" vertical="center" wrapText="1"/>
    </xf>
    <xf numFmtId="0" fontId="1" fillId="9" borderId="31" xfId="1" applyFill="1" applyBorder="1" applyAlignment="1">
      <alignment horizontal="center" vertical="center"/>
    </xf>
    <xf numFmtId="0" fontId="1" fillId="9" borderId="25" xfId="1" applyFill="1" applyBorder="1" applyAlignment="1">
      <alignment horizontal="center" vertical="center"/>
    </xf>
    <xf numFmtId="0" fontId="1" fillId="9" borderId="32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 wrapText="1"/>
    </xf>
    <xf numFmtId="0" fontId="30" fillId="9" borderId="0" xfId="1" applyFont="1" applyFill="1" applyBorder="1" applyAlignment="1" applyProtection="1">
      <alignment horizontal="right" vertical="center" wrapText="1"/>
      <protection locked="0"/>
    </xf>
    <xf numFmtId="0" fontId="1" fillId="9" borderId="0" xfId="1" applyFill="1" applyBorder="1" applyAlignment="1" applyProtection="1">
      <alignment vertical="center" wrapText="1"/>
      <protection locked="0"/>
    </xf>
    <xf numFmtId="0" fontId="25" fillId="0" borderId="36" xfId="1" applyFont="1" applyBorder="1" applyAlignment="1" applyProtection="1">
      <alignment horizontal="right" vertical="center"/>
      <protection locked="0"/>
    </xf>
    <xf numFmtId="0" fontId="25" fillId="0" borderId="37" xfId="1" applyFont="1" applyBorder="1" applyAlignment="1" applyProtection="1">
      <alignment horizontal="right" vertical="center"/>
      <protection locked="0"/>
    </xf>
    <xf numFmtId="0" fontId="15" fillId="10" borderId="15" xfId="1" applyFont="1" applyFill="1" applyBorder="1" applyAlignment="1">
      <alignment horizontal="left" vertical="center" indent="1"/>
    </xf>
    <xf numFmtId="0" fontId="2" fillId="10" borderId="16" xfId="1" applyFont="1" applyFill="1" applyBorder="1" applyAlignment="1">
      <alignment horizontal="left" vertical="center" indent="1"/>
    </xf>
    <xf numFmtId="0" fontId="2" fillId="10" borderId="17" xfId="1" applyFont="1" applyFill="1" applyBorder="1" applyAlignment="1">
      <alignment horizontal="left" vertical="center" indent="1"/>
    </xf>
    <xf numFmtId="0" fontId="25" fillId="9" borderId="31" xfId="1" applyFont="1" applyFill="1" applyBorder="1" applyAlignment="1" applyProtection="1">
      <alignment horizontal="center" vertical="center"/>
      <protection locked="0"/>
    </xf>
    <xf numFmtId="0" fontId="25" fillId="9" borderId="25" xfId="1" applyFont="1" applyFill="1" applyBorder="1" applyAlignment="1" applyProtection="1">
      <alignment horizontal="center" vertical="center"/>
      <protection locked="0"/>
    </xf>
    <xf numFmtId="0" fontId="25" fillId="9" borderId="32" xfId="1" applyFont="1" applyFill="1" applyBorder="1" applyAlignment="1" applyProtection="1">
      <alignment horizontal="center" vertical="center"/>
      <protection locked="0"/>
    </xf>
    <xf numFmtId="0" fontId="25" fillId="0" borderId="31" xfId="1" applyFont="1" applyFill="1" applyBorder="1" applyAlignment="1" applyProtection="1">
      <alignment horizontal="left" vertical="center" shrinkToFit="1"/>
      <protection locked="0"/>
    </xf>
    <xf numFmtId="0" fontId="25" fillId="0" borderId="25" xfId="1" applyFont="1" applyFill="1" applyBorder="1" applyAlignment="1" applyProtection="1">
      <alignment horizontal="left" vertical="center" shrinkToFit="1"/>
      <protection locked="0"/>
    </xf>
    <xf numFmtId="0" fontId="25" fillId="0" borderId="32" xfId="1" applyFont="1" applyFill="1" applyBorder="1" applyAlignment="1" applyProtection="1">
      <alignment horizontal="left" vertical="center" shrinkToFit="1"/>
      <protection locked="0"/>
    </xf>
    <xf numFmtId="164" fontId="25" fillId="0" borderId="33" xfId="1" applyNumberFormat="1" applyFont="1" applyBorder="1" applyAlignment="1" applyProtection="1">
      <alignment horizontal="center" vertical="center"/>
      <protection locked="0"/>
    </xf>
    <xf numFmtId="0" fontId="28" fillId="4" borderId="31" xfId="1" applyFont="1" applyFill="1" applyBorder="1" applyAlignment="1" applyProtection="1">
      <alignment horizontal="center" vertical="center" wrapText="1"/>
      <protection locked="0"/>
    </xf>
    <xf numFmtId="0" fontId="28" fillId="4" borderId="25" xfId="1" applyFont="1" applyFill="1" applyBorder="1" applyAlignment="1" applyProtection="1">
      <alignment horizontal="center" vertical="center" wrapText="1"/>
      <protection locked="0"/>
    </xf>
    <xf numFmtId="0" fontId="28" fillId="4" borderId="35" xfId="1" applyFont="1" applyFill="1" applyBorder="1" applyAlignment="1" applyProtection="1">
      <alignment horizontal="center" vertical="center" wrapText="1"/>
      <protection locked="0"/>
    </xf>
    <xf numFmtId="0" fontId="25" fillId="4" borderId="31" xfId="1" applyFont="1" applyFill="1" applyBorder="1" applyAlignment="1" applyProtection="1">
      <alignment horizontal="center" vertical="center" wrapText="1"/>
    </xf>
    <xf numFmtId="0" fontId="25" fillId="4" borderId="25" xfId="1" applyFont="1" applyFill="1" applyBorder="1" applyAlignment="1" applyProtection="1">
      <alignment horizontal="center" vertical="center" wrapText="1"/>
    </xf>
    <xf numFmtId="0" fontId="25" fillId="4" borderId="35" xfId="1" applyFont="1" applyFill="1" applyBorder="1" applyAlignment="1" applyProtection="1">
      <alignment horizontal="center" vertical="center" wrapText="1"/>
    </xf>
    <xf numFmtId="0" fontId="24" fillId="0" borderId="26" xfId="1" applyFont="1" applyFill="1" applyBorder="1" applyAlignment="1" applyProtection="1">
      <alignment horizontal="center" vertical="center" wrapText="1"/>
      <protection locked="0"/>
    </xf>
    <xf numFmtId="0" fontId="24" fillId="0" borderId="24" xfId="1" applyFont="1" applyFill="1" applyBorder="1" applyAlignment="1" applyProtection="1">
      <alignment horizontal="center" vertical="center" wrapText="1"/>
      <protection locked="0"/>
    </xf>
    <xf numFmtId="0" fontId="24" fillId="0" borderId="27" xfId="1" applyFont="1" applyFill="1" applyBorder="1" applyAlignment="1" applyProtection="1">
      <alignment horizontal="center" vertical="center" wrapText="1"/>
      <protection locked="0"/>
    </xf>
    <xf numFmtId="0" fontId="24" fillId="0" borderId="28" xfId="1" applyFont="1" applyFill="1" applyBorder="1" applyAlignment="1" applyProtection="1">
      <alignment horizontal="center" vertical="center" wrapText="1"/>
      <protection locked="0"/>
    </xf>
    <xf numFmtId="0" fontId="23" fillId="0" borderId="4" xfId="1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0" fontId="1" fillId="9" borderId="0" xfId="1" applyFont="1" applyFill="1" applyBorder="1" applyAlignment="1">
      <alignment horizontal="left" vertical="center" wrapText="1"/>
    </xf>
    <xf numFmtId="49" fontId="17" fillId="11" borderId="24" xfId="1" applyNumberFormat="1" applyFont="1" applyFill="1" applyBorder="1" applyAlignment="1">
      <alignment horizontal="left" vertical="center"/>
    </xf>
    <xf numFmtId="0" fontId="1" fillId="9" borderId="0" xfId="1" applyFill="1" applyBorder="1" applyAlignment="1">
      <alignment horizontal="left" vertical="center" wrapText="1"/>
    </xf>
    <xf numFmtId="0" fontId="18" fillId="9" borderId="15" xfId="1" applyFont="1" applyFill="1" applyBorder="1" applyAlignment="1">
      <alignment horizontal="left" vertical="center" wrapText="1" indent="1"/>
    </xf>
    <xf numFmtId="0" fontId="18" fillId="9" borderId="16" xfId="1" applyFont="1" applyFill="1" applyBorder="1" applyAlignment="1">
      <alignment horizontal="left" vertical="center" wrapText="1" indent="1"/>
    </xf>
    <xf numFmtId="0" fontId="18" fillId="9" borderId="17" xfId="1" applyFont="1" applyFill="1" applyBorder="1" applyAlignment="1">
      <alignment horizontal="left" vertical="center" wrapText="1" indent="1"/>
    </xf>
    <xf numFmtId="0" fontId="21" fillId="4" borderId="15" xfId="1" applyFont="1" applyFill="1" applyBorder="1" applyAlignment="1">
      <alignment horizontal="center" vertical="center"/>
    </xf>
    <xf numFmtId="0" fontId="21" fillId="4" borderId="16" xfId="1" applyFont="1" applyFill="1" applyBorder="1" applyAlignment="1">
      <alignment horizontal="center" vertical="center"/>
    </xf>
    <xf numFmtId="0" fontId="21" fillId="4" borderId="17" xfId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left" vertical="center" wrapText="1"/>
    </xf>
    <xf numFmtId="0" fontId="1" fillId="4" borderId="2" xfId="1" applyFill="1" applyBorder="1" applyAlignment="1">
      <alignment horizontal="left" vertical="center" wrapText="1"/>
    </xf>
    <xf numFmtId="0" fontId="22" fillId="4" borderId="11" xfId="1" applyFont="1" applyFill="1" applyBorder="1" applyAlignment="1">
      <alignment horizontal="center" vertical="center"/>
    </xf>
    <xf numFmtId="0" fontId="1" fillId="11" borderId="0" xfId="1" applyFill="1" applyBorder="1" applyAlignment="1">
      <alignment horizontal="left" vertical="center"/>
    </xf>
    <xf numFmtId="11" fontId="17" fillId="0" borderId="25" xfId="1" applyNumberFormat="1" applyFont="1" applyFill="1" applyBorder="1" applyAlignment="1">
      <alignment horizontal="left" vertical="center" shrinkToFit="1"/>
    </xf>
    <xf numFmtId="170" fontId="17" fillId="11" borderId="25" xfId="1" applyNumberFormat="1" applyFont="1" applyFill="1" applyBorder="1" applyAlignment="1">
      <alignment horizontal="left" vertical="center"/>
    </xf>
    <xf numFmtId="169" fontId="17" fillId="0" borderId="25" xfId="1" applyNumberFormat="1" applyFont="1" applyFill="1" applyBorder="1" applyAlignment="1">
      <alignment horizontal="left" vertical="center" shrinkToFit="1"/>
    </xf>
    <xf numFmtId="0" fontId="17" fillId="11" borderId="24" xfId="1" applyFont="1" applyFill="1" applyBorder="1" applyAlignment="1">
      <alignment horizontal="left" vertical="center"/>
    </xf>
    <xf numFmtId="49" fontId="17" fillId="0" borderId="24" xfId="1" applyNumberFormat="1" applyFont="1" applyFill="1" applyBorder="1" applyAlignment="1">
      <alignment horizontal="left" vertical="center"/>
    </xf>
    <xf numFmtId="0" fontId="13" fillId="9" borderId="15" xfId="1" applyFont="1" applyFill="1" applyBorder="1" applyAlignment="1">
      <alignment horizontal="center" vertical="center" wrapText="1"/>
    </xf>
    <xf numFmtId="0" fontId="13" fillId="9" borderId="16" xfId="1" applyFont="1" applyFill="1" applyBorder="1" applyAlignment="1">
      <alignment horizontal="center" vertical="center" wrapText="1"/>
    </xf>
    <xf numFmtId="0" fontId="13" fillId="9" borderId="17" xfId="1" applyFont="1" applyFill="1" applyBorder="1" applyAlignment="1">
      <alignment horizontal="center" vertical="center" wrapText="1"/>
    </xf>
    <xf numFmtId="0" fontId="14" fillId="10" borderId="15" xfId="1" applyFont="1" applyFill="1" applyBorder="1" applyAlignment="1">
      <alignment horizontal="left" vertical="center" indent="1"/>
    </xf>
    <xf numFmtId="0" fontId="1" fillId="10" borderId="16" xfId="1" applyFill="1" applyBorder="1" applyAlignment="1">
      <alignment horizontal="left" vertical="center" indent="1"/>
    </xf>
    <xf numFmtId="0" fontId="1" fillId="10" borderId="17" xfId="1" applyFill="1" applyBorder="1" applyAlignment="1">
      <alignment horizontal="left" vertical="center" indent="1"/>
    </xf>
    <xf numFmtId="0" fontId="17" fillId="0" borderId="24" xfId="1" applyNumberFormat="1" applyFont="1" applyFill="1" applyBorder="1" applyAlignment="1">
      <alignment horizontal="left" vertical="center" shrinkToFit="1"/>
    </xf>
    <xf numFmtId="0" fontId="17" fillId="0" borderId="24" xfId="1" applyNumberFormat="1" applyFont="1" applyFill="1" applyBorder="1" applyAlignment="1">
      <alignment horizontal="left" vertical="center"/>
    </xf>
    <xf numFmtId="0" fontId="10" fillId="0" borderId="15" xfId="0" quotePrefix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6" fillId="6" borderId="2" xfId="0" applyNumberFormat="1" applyFont="1" applyFill="1" applyBorder="1" applyAlignment="1">
      <alignment horizontal="left" vertical="top" wrapText="1"/>
    </xf>
    <xf numFmtId="0" fontId="6" fillId="6" borderId="2" xfId="0" applyNumberFormat="1" applyFont="1" applyFill="1" applyBorder="1" applyAlignment="1">
      <alignment horizontal="left" vertical="top"/>
    </xf>
    <xf numFmtId="0" fontId="6" fillId="6" borderId="7" xfId="0" applyNumberFormat="1" applyFont="1" applyFill="1" applyBorder="1" applyAlignment="1">
      <alignment horizontal="left" vertical="top"/>
    </xf>
    <xf numFmtId="0" fontId="2" fillId="5" borderId="0" xfId="0" applyNumberFormat="1" applyFont="1" applyFill="1" applyBorder="1" applyAlignment="1">
      <alignment horizontal="left"/>
    </xf>
    <xf numFmtId="0" fontId="2" fillId="5" borderId="8" xfId="0" applyNumberFormat="1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left" wrapText="1"/>
    </xf>
    <xf numFmtId="0" fontId="2" fillId="5" borderId="5" xfId="0" applyNumberFormat="1" applyFont="1" applyFill="1" applyBorder="1" applyAlignment="1">
      <alignment horizontal="left" wrapText="1"/>
    </xf>
    <xf numFmtId="0" fontId="2" fillId="5" borderId="9" xfId="0" applyNumberFormat="1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8" fillId="0" borderId="3" xfId="0" quotePrefix="1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wrapText="1" indent="1"/>
    </xf>
    <xf numFmtId="0" fontId="8" fillId="0" borderId="8" xfId="0" applyFont="1" applyBorder="1" applyAlignment="1">
      <alignment horizontal="left" wrapText="1" indent="1"/>
    </xf>
    <xf numFmtId="0" fontId="2" fillId="6" borderId="0" xfId="0" applyNumberFormat="1" applyFont="1" applyFill="1" applyBorder="1" applyAlignment="1">
      <alignment horizontal="left"/>
    </xf>
    <xf numFmtId="0" fontId="2" fillId="6" borderId="8" xfId="0" applyNumberFormat="1" applyFont="1" applyFill="1" applyBorder="1" applyAlignment="1">
      <alignment horizontal="left"/>
    </xf>
    <xf numFmtId="0" fontId="2" fillId="5" borderId="2" xfId="0" applyNumberFormat="1" applyFont="1" applyFill="1" applyBorder="1" applyAlignment="1">
      <alignment horizontal="left"/>
    </xf>
    <xf numFmtId="0" fontId="2" fillId="5" borderId="7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4" xfId="0" quotePrefix="1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wrapText="1" indent="1"/>
    </xf>
    <xf numFmtId="0" fontId="2" fillId="6" borderId="5" xfId="0" applyNumberFormat="1" applyFont="1" applyFill="1" applyBorder="1" applyAlignment="1">
      <alignment horizontal="left" vertical="top" wrapText="1"/>
    </xf>
    <xf numFmtId="0" fontId="2" fillId="6" borderId="9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</cellXfs>
  <cellStyles count="3">
    <cellStyle name="Normal" xfId="0" builtinId="0"/>
    <cellStyle name="Normal 2" xfId="1"/>
    <cellStyle name="Normal 4" xfId="2"/>
  </cellStyles>
  <dxfs count="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42</xdr:row>
      <xdr:rowOff>38100</xdr:rowOff>
    </xdr:from>
    <xdr:to>
      <xdr:col>6</xdr:col>
      <xdr:colOff>942838</xdr:colOff>
      <xdr:row>42</xdr:row>
      <xdr:rowOff>495243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70F60EE-BC6C-4518-89A0-F6F95A1F0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13420725"/>
          <a:ext cx="1095238" cy="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34</xdr:row>
      <xdr:rowOff>95250</xdr:rowOff>
    </xdr:from>
    <xdr:to>
      <xdr:col>1</xdr:col>
      <xdr:colOff>2000250</xdr:colOff>
      <xdr:row>38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6657975"/>
          <a:ext cx="14097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135"/>
  <sheetViews>
    <sheetView view="pageBreakPreview" topLeftCell="A22" zoomScale="80" zoomScaleNormal="80" zoomScaleSheetLayoutView="80" workbookViewId="0">
      <selection activeCell="M7" sqref="M7:N7"/>
    </sheetView>
  </sheetViews>
  <sheetFormatPr defaultColWidth="9.140625" defaultRowHeight="12.75" outlineLevelRow="1"/>
  <cols>
    <col min="1" max="1" width="2.7109375" customWidth="1"/>
    <col min="2" max="2" width="6.28515625" customWidth="1"/>
    <col min="3" max="3" width="5.28515625" customWidth="1"/>
    <col min="4" max="4" width="5.42578125" customWidth="1"/>
    <col min="5" max="5" width="8.140625" customWidth="1"/>
    <col min="6" max="6" width="14.85546875" bestFit="1" customWidth="1"/>
    <col min="7" max="7" width="17.28515625" customWidth="1"/>
    <col min="8" max="8" width="47.85546875" bestFit="1" customWidth="1"/>
    <col min="9" max="9" width="9.28515625" customWidth="1"/>
    <col min="10" max="10" width="7.140625" customWidth="1"/>
    <col min="11" max="11" width="14.140625" customWidth="1"/>
    <col min="12" max="12" width="19.7109375" customWidth="1"/>
    <col min="13" max="13" width="13.7109375" customWidth="1"/>
    <col min="14" max="14" width="11.5703125" bestFit="1" customWidth="1"/>
    <col min="15" max="15" width="15.5703125" bestFit="1" customWidth="1"/>
    <col min="16" max="16" width="6.7109375" bestFit="1" customWidth="1"/>
    <col min="17" max="17" width="2.42578125" customWidth="1"/>
  </cols>
  <sheetData>
    <row r="1" spans="1:16" ht="39" customHeight="1" thickBot="1">
      <c r="A1" s="217" t="s">
        <v>39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9"/>
    </row>
    <row r="2" spans="1:16" ht="27.75" customHeight="1" thickBot="1">
      <c r="A2" s="220" t="s">
        <v>40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2"/>
    </row>
    <row r="3" spans="1:16" ht="30" customHeight="1">
      <c r="A3" s="69"/>
      <c r="B3" s="211" t="s">
        <v>41</v>
      </c>
      <c r="C3" s="211"/>
      <c r="D3" s="211"/>
      <c r="E3" s="211"/>
      <c r="F3" s="223" t="str">
        <f>+ENG_Factura!C12</f>
        <v xml:space="preserve">Vakhtang Chkheidze </v>
      </c>
      <c r="G3" s="223"/>
      <c r="H3" s="223"/>
      <c r="I3" s="223"/>
      <c r="J3" s="223"/>
      <c r="K3" s="223"/>
      <c r="L3" s="223"/>
      <c r="M3" s="223"/>
      <c r="N3" s="223"/>
      <c r="O3" s="70"/>
      <c r="P3" s="71"/>
    </row>
    <row r="4" spans="1:16" ht="30" customHeight="1">
      <c r="A4" s="69"/>
      <c r="B4" s="211" t="s">
        <v>42</v>
      </c>
      <c r="C4" s="211"/>
      <c r="D4" s="211"/>
      <c r="E4" s="211"/>
      <c r="F4" s="224">
        <f>+ENG_Factura!C23</f>
        <v>0</v>
      </c>
      <c r="G4" s="224"/>
      <c r="H4" s="224"/>
      <c r="I4" s="224"/>
      <c r="J4" s="224"/>
      <c r="K4" s="72" t="s">
        <v>43</v>
      </c>
      <c r="L4" s="72"/>
      <c r="M4" s="215" t="s">
        <v>44</v>
      </c>
      <c r="N4" s="215"/>
      <c r="O4" s="73"/>
      <c r="P4" s="74"/>
    </row>
    <row r="5" spans="1:16" ht="32.25" customHeight="1">
      <c r="A5" s="69"/>
      <c r="B5" s="211" t="s">
        <v>45</v>
      </c>
      <c r="C5" s="211"/>
      <c r="D5" s="211"/>
      <c r="E5" s="211"/>
      <c r="F5" s="216" t="s">
        <v>46</v>
      </c>
      <c r="G5" s="216"/>
      <c r="H5" s="216"/>
      <c r="I5" s="216"/>
      <c r="J5" s="216"/>
      <c r="K5" s="72" t="s">
        <v>47</v>
      </c>
      <c r="L5" s="72"/>
      <c r="M5" s="215" t="s">
        <v>48</v>
      </c>
      <c r="N5" s="215"/>
      <c r="O5" s="73"/>
      <c r="P5" s="74"/>
    </row>
    <row r="6" spans="1:16" ht="32.25" customHeight="1">
      <c r="A6" s="69"/>
      <c r="B6" s="211" t="s">
        <v>49</v>
      </c>
      <c r="C6" s="211"/>
      <c r="D6" s="211"/>
      <c r="E6" s="211"/>
      <c r="F6" s="200"/>
      <c r="G6" s="200"/>
      <c r="H6" s="200"/>
      <c r="I6" s="200"/>
      <c r="J6" s="200"/>
      <c r="K6" s="72" t="s">
        <v>50</v>
      </c>
      <c r="L6" s="72"/>
      <c r="M6" s="215" t="s">
        <v>51</v>
      </c>
      <c r="N6" s="215"/>
      <c r="O6" s="73"/>
      <c r="P6" s="74"/>
    </row>
    <row r="7" spans="1:16" ht="32.25" customHeight="1">
      <c r="A7" s="69"/>
      <c r="B7" s="211" t="s">
        <v>52</v>
      </c>
      <c r="C7" s="211"/>
      <c r="D7" s="211"/>
      <c r="E7" s="211"/>
      <c r="F7" s="212" t="str">
        <f>+ENG_Factura!E9</f>
        <v>2019/407578/8-SIEA-04-038</v>
      </c>
      <c r="G7" s="212"/>
      <c r="H7" s="212"/>
      <c r="I7" s="212"/>
      <c r="J7" s="212"/>
      <c r="K7" s="72" t="s">
        <v>53</v>
      </c>
      <c r="L7" s="72"/>
      <c r="M7" s="213">
        <f>F8</f>
        <v>44292</v>
      </c>
      <c r="N7" s="213"/>
      <c r="O7" s="73"/>
      <c r="P7" s="74"/>
    </row>
    <row r="8" spans="1:16" ht="32.25" customHeight="1">
      <c r="A8" s="69"/>
      <c r="B8" s="75" t="s">
        <v>54</v>
      </c>
      <c r="C8" s="75"/>
      <c r="D8" s="75"/>
      <c r="E8" s="75"/>
      <c r="F8" s="214">
        <f>+ENG_Factura!E8</f>
        <v>44292</v>
      </c>
      <c r="G8" s="214"/>
      <c r="H8" s="214"/>
      <c r="I8" s="214"/>
      <c r="J8" s="214"/>
      <c r="K8" s="72" t="s">
        <v>55</v>
      </c>
      <c r="L8" s="72"/>
      <c r="M8" s="215" t="s">
        <v>56</v>
      </c>
      <c r="N8" s="215"/>
      <c r="O8" s="73"/>
      <c r="P8" s="74"/>
    </row>
    <row r="9" spans="1:16" ht="8.25" customHeight="1" thickBot="1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1:16" s="79" customFormat="1" ht="27.75" customHeight="1" thickBot="1">
      <c r="A10" s="176" t="s">
        <v>57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8"/>
    </row>
    <row r="11" spans="1:16" ht="30.75" customHeight="1" thickBot="1">
      <c r="A11" s="80"/>
      <c r="B11" s="202" t="s">
        <v>58</v>
      </c>
      <c r="C11" s="203"/>
      <c r="D11" s="203"/>
      <c r="E11" s="203"/>
      <c r="F11" s="203"/>
      <c r="G11" s="203"/>
      <c r="H11" s="203"/>
      <c r="I11" s="203"/>
      <c r="J11" s="204"/>
      <c r="K11" s="205" t="s">
        <v>59</v>
      </c>
      <c r="L11" s="206"/>
      <c r="M11" s="206"/>
      <c r="N11" s="206"/>
      <c r="O11" s="206"/>
      <c r="P11" s="207"/>
    </row>
    <row r="12" spans="1:16" ht="39" customHeight="1">
      <c r="A12" s="80"/>
      <c r="B12" s="199" t="s">
        <v>60</v>
      </c>
      <c r="C12" s="199"/>
      <c r="D12" s="199"/>
      <c r="E12" s="81"/>
      <c r="F12" s="200"/>
      <c r="G12" s="200"/>
      <c r="H12" s="200"/>
      <c r="I12" s="200"/>
      <c r="J12" s="200"/>
      <c r="K12" s="208" t="s">
        <v>61</v>
      </c>
      <c r="L12" s="209"/>
      <c r="M12" s="210"/>
      <c r="N12" s="210"/>
      <c r="O12" s="210"/>
      <c r="P12" s="82"/>
    </row>
    <row r="13" spans="1:16" ht="39" customHeight="1">
      <c r="A13" s="80"/>
      <c r="B13" s="199" t="s">
        <v>62</v>
      </c>
      <c r="C13" s="199"/>
      <c r="D13" s="199"/>
      <c r="E13" s="81"/>
      <c r="F13" s="200"/>
      <c r="G13" s="200"/>
      <c r="H13" s="200"/>
      <c r="I13" s="200"/>
      <c r="J13" s="200"/>
      <c r="K13" s="83" t="s">
        <v>62</v>
      </c>
      <c r="L13" s="84"/>
      <c r="M13" s="85"/>
      <c r="N13" s="85"/>
      <c r="O13" s="85"/>
      <c r="P13" s="82"/>
    </row>
    <row r="14" spans="1:16" ht="39" customHeight="1">
      <c r="A14" s="80"/>
      <c r="B14" s="201" t="s">
        <v>63</v>
      </c>
      <c r="C14" s="201"/>
      <c r="D14" s="201"/>
      <c r="E14" s="201"/>
      <c r="F14" s="200"/>
      <c r="G14" s="200"/>
      <c r="H14" s="200"/>
      <c r="I14" s="200"/>
      <c r="J14" s="200"/>
      <c r="K14" s="83" t="s">
        <v>64</v>
      </c>
      <c r="L14" s="84"/>
      <c r="M14" s="85"/>
      <c r="N14" s="85"/>
      <c r="O14" s="85"/>
      <c r="P14" s="82"/>
    </row>
    <row r="15" spans="1:16" ht="39" customHeight="1">
      <c r="A15" s="80"/>
      <c r="B15" s="199" t="s">
        <v>65</v>
      </c>
      <c r="C15" s="199"/>
      <c r="D15" s="199"/>
      <c r="E15" s="81"/>
      <c r="F15" s="200"/>
      <c r="G15" s="200"/>
      <c r="H15" s="200"/>
      <c r="I15" s="200"/>
      <c r="J15" s="200"/>
      <c r="K15" s="83" t="s">
        <v>65</v>
      </c>
      <c r="L15" s="84"/>
      <c r="M15" s="85"/>
      <c r="N15" s="85"/>
      <c r="O15" s="85"/>
      <c r="P15" s="82"/>
    </row>
    <row r="16" spans="1:16" ht="39" customHeight="1" thickBot="1">
      <c r="A16" s="80"/>
      <c r="B16" s="199" t="s">
        <v>66</v>
      </c>
      <c r="C16" s="199"/>
      <c r="D16" s="199"/>
      <c r="E16" s="86"/>
      <c r="F16" s="200"/>
      <c r="G16" s="200"/>
      <c r="H16" s="200"/>
      <c r="I16" s="200"/>
      <c r="J16" s="200"/>
      <c r="K16" s="83" t="s">
        <v>66</v>
      </c>
      <c r="L16" s="84"/>
      <c r="M16" s="85"/>
      <c r="N16" s="85"/>
      <c r="O16" s="85"/>
      <c r="P16" s="87"/>
    </row>
    <row r="17" spans="1:252" s="88" customFormat="1" ht="27.75" customHeight="1" thickBot="1">
      <c r="A17" s="176" t="s">
        <v>67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8"/>
      <c r="Q17" s="164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4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4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4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4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4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4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4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4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  <c r="GO17" s="164"/>
      <c r="GP17" s="165"/>
      <c r="GQ17" s="165"/>
      <c r="GR17" s="165"/>
      <c r="GS17" s="165"/>
      <c r="GT17" s="165"/>
      <c r="GU17" s="165"/>
      <c r="GV17" s="165"/>
      <c r="GW17" s="165"/>
      <c r="GX17" s="165"/>
      <c r="GY17" s="165"/>
      <c r="GZ17" s="165"/>
      <c r="HA17" s="165"/>
      <c r="HB17" s="165"/>
      <c r="HC17" s="165"/>
      <c r="HD17" s="165"/>
      <c r="HE17" s="165"/>
      <c r="HF17" s="165"/>
      <c r="HG17" s="165"/>
      <c r="HH17" s="165"/>
      <c r="HI17" s="164"/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165"/>
      <c r="HV17" s="165"/>
      <c r="HW17" s="165"/>
      <c r="HX17" s="165"/>
      <c r="HY17" s="165"/>
      <c r="HZ17" s="165"/>
      <c r="IA17" s="165"/>
      <c r="IB17" s="165"/>
      <c r="IC17" s="164"/>
      <c r="ID17" s="165"/>
      <c r="IE17" s="165"/>
      <c r="IF17" s="165"/>
      <c r="IG17" s="165"/>
      <c r="IH17" s="165"/>
      <c r="II17" s="165"/>
      <c r="IJ17" s="165"/>
      <c r="IK17" s="165"/>
      <c r="IL17" s="165"/>
      <c r="IM17" s="165"/>
      <c r="IN17" s="165"/>
      <c r="IO17" s="165"/>
      <c r="IP17" s="165"/>
      <c r="IQ17" s="165"/>
      <c r="IR17" s="165"/>
    </row>
    <row r="18" spans="1:252" ht="90" customHeight="1" thickBot="1">
      <c r="A18" s="196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</row>
    <row r="19" spans="1:252" s="88" customFormat="1" ht="27.75" customHeight="1" thickBot="1">
      <c r="A19" s="176" t="s">
        <v>68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8"/>
      <c r="Q19" s="164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4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4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4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4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4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4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4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4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4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5"/>
      <c r="HI19" s="164"/>
      <c r="HJ19" s="165"/>
      <c r="HK19" s="165"/>
      <c r="HL19" s="165"/>
      <c r="HM19" s="165"/>
      <c r="HN19" s="165"/>
      <c r="HO19" s="165"/>
      <c r="HP19" s="165"/>
      <c r="HQ19" s="165"/>
      <c r="HR19" s="165"/>
      <c r="HS19" s="165"/>
      <c r="HT19" s="165"/>
      <c r="HU19" s="165"/>
      <c r="HV19" s="165"/>
      <c r="HW19" s="165"/>
      <c r="HX19" s="165"/>
      <c r="HY19" s="165"/>
      <c r="HZ19" s="165"/>
      <c r="IA19" s="165"/>
      <c r="IB19" s="165"/>
      <c r="IC19" s="164"/>
      <c r="ID19" s="165"/>
      <c r="IE19" s="165"/>
      <c r="IF19" s="165"/>
      <c r="IG19" s="165"/>
      <c r="IH19" s="165"/>
      <c r="II19" s="165"/>
      <c r="IJ19" s="165"/>
      <c r="IK19" s="165"/>
      <c r="IL19" s="165"/>
      <c r="IM19" s="165"/>
      <c r="IN19" s="165"/>
      <c r="IO19" s="165"/>
      <c r="IP19" s="165"/>
      <c r="IQ19" s="165"/>
      <c r="IR19" s="165"/>
    </row>
    <row r="20" spans="1:252" ht="18" customHeight="1">
      <c r="A20" s="80"/>
      <c r="B20" s="192" t="s">
        <v>69</v>
      </c>
      <c r="C20" s="193"/>
      <c r="D20" s="193"/>
      <c r="E20" s="193"/>
      <c r="F20" s="193"/>
      <c r="G20" s="194"/>
      <c r="H20" s="89" t="s">
        <v>70</v>
      </c>
      <c r="I20" s="89" t="s">
        <v>71</v>
      </c>
      <c r="J20" s="195" t="s">
        <v>72</v>
      </c>
      <c r="K20" s="195"/>
      <c r="L20" s="195"/>
      <c r="M20" s="90" t="s">
        <v>73</v>
      </c>
      <c r="N20" s="91" t="s">
        <v>74</v>
      </c>
      <c r="O20" s="91" t="s">
        <v>75</v>
      </c>
      <c r="P20" s="92" t="s">
        <v>76</v>
      </c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</row>
    <row r="21" spans="1:252" ht="27" customHeight="1">
      <c r="A21" s="80"/>
      <c r="B21" s="182" t="str">
        <f>+IF(ENG_Factura!E27&gt;0,ENG_Factura!B27,"")</f>
        <v>Fees</v>
      </c>
      <c r="C21" s="183"/>
      <c r="D21" s="183"/>
      <c r="E21" s="183"/>
      <c r="F21" s="183"/>
      <c r="G21" s="184"/>
      <c r="H21" s="148">
        <f>+IF(ENG_Factura!E27&gt;0,ENG_Factura!$C$22,"")</f>
        <v>70000005</v>
      </c>
      <c r="I21" s="149">
        <v>1.1000000000000001</v>
      </c>
      <c r="J21" s="185" t="str">
        <f>+IF(B21="","",IF(OR(B21="Fees",B21="Per diem"),"SUBC-Purchased Labor-Regular","SUBC-Outside Services-Allow"))</f>
        <v>SUBC-Purchased Labor-Regular</v>
      </c>
      <c r="K21" s="185"/>
      <c r="L21" s="185"/>
      <c r="M21" s="94"/>
      <c r="N21" s="95"/>
      <c r="O21" s="95">
        <f>+ENG_Factura!E27</f>
        <v>600</v>
      </c>
      <c r="P21" s="96" t="str">
        <f>+$P$39</f>
        <v>EUR</v>
      </c>
      <c r="Q21" s="97"/>
      <c r="R21" s="9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</row>
    <row r="22" spans="1:252" ht="27" customHeight="1">
      <c r="A22" s="80"/>
      <c r="B22" s="182" t="str">
        <f>+IF(ENG_Factura!E28&gt;0,ENG_Factura!B28,"")</f>
        <v/>
      </c>
      <c r="C22" s="183"/>
      <c r="D22" s="183"/>
      <c r="E22" s="183"/>
      <c r="F22" s="183"/>
      <c r="G22" s="184"/>
      <c r="H22" s="148" t="str">
        <f>+IF(ENG_Factura!E28&gt;0,ENG_Factura!$C$22,"")</f>
        <v/>
      </c>
      <c r="I22" s="93" t="s">
        <v>335</v>
      </c>
      <c r="J22" s="185" t="str">
        <f t="shared" ref="J22:J30" si="0">+IF(B22="","",IF(OR(B22="Fees",B22="Per diem"),"SUBC-Purchased Labor-Regular","SUBC-Outside Services-Allow"))</f>
        <v/>
      </c>
      <c r="K22" s="185"/>
      <c r="L22" s="185"/>
      <c r="M22" s="94"/>
      <c r="N22" s="95"/>
      <c r="O22" s="95">
        <f>+ENG_Factura!E28</f>
        <v>0</v>
      </c>
      <c r="P22" s="96" t="str">
        <f>+$P$39</f>
        <v>EUR</v>
      </c>
      <c r="Q22" s="97"/>
      <c r="R22" s="99"/>
      <c r="S22" s="100"/>
      <c r="T22" s="101"/>
      <c r="U22" s="101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</row>
    <row r="23" spans="1:252" ht="27" customHeight="1">
      <c r="A23" s="80"/>
      <c r="B23" s="182" t="str">
        <f>+IF(ENG_Factura!E29&gt;0,ENG_Factura!B29,"")</f>
        <v/>
      </c>
      <c r="C23" s="183"/>
      <c r="D23" s="183"/>
      <c r="E23" s="183"/>
      <c r="F23" s="183"/>
      <c r="G23" s="184"/>
      <c r="H23" s="148" t="str">
        <f>+IF(ENG_Factura!E29&gt;0,ENG_Factura!$C$22,"")</f>
        <v/>
      </c>
      <c r="I23" s="93" t="s">
        <v>335</v>
      </c>
      <c r="J23" s="185" t="str">
        <f t="shared" si="0"/>
        <v/>
      </c>
      <c r="K23" s="185"/>
      <c r="L23" s="185"/>
      <c r="M23" s="94"/>
      <c r="N23" s="95"/>
      <c r="O23" s="95">
        <f>+ENG_Factura!E29</f>
        <v>0</v>
      </c>
      <c r="P23" s="96" t="str">
        <f>+$P$39</f>
        <v>EUR</v>
      </c>
      <c r="Q23" s="97"/>
      <c r="R23" s="99"/>
      <c r="S23" s="100"/>
      <c r="T23" s="101"/>
      <c r="U23" s="101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</row>
    <row r="24" spans="1:252" ht="27" customHeight="1">
      <c r="A24" s="80"/>
      <c r="B24" s="182" t="str">
        <f>+IF(ENG_Factura!E30&gt;0,ENG_Factura!B30,"")</f>
        <v/>
      </c>
      <c r="C24" s="183"/>
      <c r="D24" s="183"/>
      <c r="E24" s="183"/>
      <c r="F24" s="183"/>
      <c r="G24" s="184"/>
      <c r="H24" s="148" t="str">
        <f>+IF(ENG_Factura!E30&gt;0,ENG_Factura!$C$22,"")</f>
        <v/>
      </c>
      <c r="I24" s="93" t="s">
        <v>335</v>
      </c>
      <c r="J24" s="185" t="str">
        <f t="shared" si="0"/>
        <v/>
      </c>
      <c r="K24" s="185"/>
      <c r="L24" s="185"/>
      <c r="M24" s="94"/>
      <c r="N24" s="95"/>
      <c r="O24" s="95">
        <f>+ENG_Factura!E30</f>
        <v>0</v>
      </c>
      <c r="P24" s="96" t="str">
        <f>+$P$39</f>
        <v>EUR</v>
      </c>
      <c r="Q24" s="97"/>
      <c r="R24" s="99"/>
      <c r="S24" s="100"/>
      <c r="T24" s="101"/>
      <c r="U24" s="101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</row>
    <row r="25" spans="1:252" ht="27" customHeight="1">
      <c r="A25" s="80"/>
      <c r="B25" s="182" t="str">
        <f>+IF(ENG_Factura!E31&gt;0,ENG_Factura!B31,"")</f>
        <v/>
      </c>
      <c r="C25" s="183"/>
      <c r="D25" s="183"/>
      <c r="E25" s="183"/>
      <c r="F25" s="183"/>
      <c r="G25" s="184"/>
      <c r="H25" s="148" t="str">
        <f>+IF(ENG_Factura!E31&gt;0,ENG_Factura!$C$22,"")</f>
        <v/>
      </c>
      <c r="I25" s="93" t="s">
        <v>335</v>
      </c>
      <c r="J25" s="185" t="str">
        <f t="shared" si="0"/>
        <v/>
      </c>
      <c r="K25" s="185"/>
      <c r="L25" s="185"/>
      <c r="M25" s="94"/>
      <c r="N25" s="95"/>
      <c r="O25" s="95">
        <f>+ENG_Factura!E31</f>
        <v>0</v>
      </c>
      <c r="P25" s="96" t="str">
        <f>+$P$39</f>
        <v>EUR</v>
      </c>
      <c r="Q25" s="97"/>
      <c r="R25" s="9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</row>
    <row r="26" spans="1:252" ht="27" hidden="1" customHeight="1" outlineLevel="1">
      <c r="A26" s="80"/>
      <c r="B26" s="182" t="str">
        <f>+IF(ENG_Factura!E32&gt;0,ENG_Factura!B32,"")</f>
        <v/>
      </c>
      <c r="C26" s="183"/>
      <c r="D26" s="183"/>
      <c r="E26" s="183"/>
      <c r="F26" s="183"/>
      <c r="G26" s="184"/>
      <c r="H26" s="148" t="str">
        <f>+IF(ENG_Factura!E32&gt;0,ENG_Factura!$C$22,"")</f>
        <v/>
      </c>
      <c r="I26" s="93"/>
      <c r="J26" s="185" t="str">
        <f t="shared" si="0"/>
        <v/>
      </c>
      <c r="K26" s="185"/>
      <c r="L26" s="185"/>
      <c r="M26" s="94"/>
      <c r="N26" s="95"/>
      <c r="O26" s="95">
        <f>+ENG_Factura!E32</f>
        <v>0</v>
      </c>
      <c r="P26" s="96" t="str">
        <f t="shared" ref="P26:P29" si="1">$P$21</f>
        <v>EUR</v>
      </c>
      <c r="Q26" s="97"/>
      <c r="R26" s="9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</row>
    <row r="27" spans="1:252" ht="27" hidden="1" customHeight="1" outlineLevel="1">
      <c r="A27" s="80"/>
      <c r="B27" s="182" t="str">
        <f>+IF(ENG_Factura!E33&gt;0,ENG_Factura!B33,"")</f>
        <v>TOTAL INVOICE EURO</v>
      </c>
      <c r="C27" s="183"/>
      <c r="D27" s="183"/>
      <c r="E27" s="183"/>
      <c r="F27" s="183"/>
      <c r="G27" s="184"/>
      <c r="H27" s="148">
        <f>+IF(ENG_Factura!E33&gt;0,ENG_Factura!$C$22,"")</f>
        <v>70000005</v>
      </c>
      <c r="I27" s="93"/>
      <c r="J27" s="185" t="str">
        <f t="shared" si="0"/>
        <v>SUBC-Outside Services-Allow</v>
      </c>
      <c r="K27" s="185"/>
      <c r="L27" s="185"/>
      <c r="M27" s="94"/>
      <c r="N27" s="95"/>
      <c r="O27" s="95">
        <f>+ENG_Factura!E33</f>
        <v>600</v>
      </c>
      <c r="P27" s="96" t="str">
        <f t="shared" si="1"/>
        <v>EUR</v>
      </c>
      <c r="Q27" s="97"/>
      <c r="R27" s="99"/>
      <c r="S27" s="100"/>
      <c r="T27" s="101"/>
      <c r="U27" s="101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</row>
    <row r="28" spans="1:252" ht="27" hidden="1" customHeight="1" outlineLevel="1">
      <c r="A28" s="80"/>
      <c r="B28" s="182" t="str">
        <f>+IF(ENG_Factura!E34&gt;0,ENG_Factura!B34,"")</f>
        <v/>
      </c>
      <c r="C28" s="183"/>
      <c r="D28" s="183"/>
      <c r="E28" s="183"/>
      <c r="F28" s="183"/>
      <c r="G28" s="184"/>
      <c r="H28" s="148" t="str">
        <f>+IF(ENG_Factura!E34&gt;0,ENG_Factura!$C$22,"")</f>
        <v/>
      </c>
      <c r="I28" s="93"/>
      <c r="J28" s="185" t="str">
        <f t="shared" si="0"/>
        <v/>
      </c>
      <c r="K28" s="185"/>
      <c r="L28" s="185"/>
      <c r="M28" s="94"/>
      <c r="N28" s="95"/>
      <c r="O28" s="95">
        <f>+ENG_Factura!E34</f>
        <v>0</v>
      </c>
      <c r="P28" s="96" t="str">
        <f t="shared" si="1"/>
        <v>EUR</v>
      </c>
      <c r="Q28" s="97"/>
      <c r="R28" s="99"/>
      <c r="S28" s="100"/>
      <c r="T28" s="101"/>
      <c r="U28" s="101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</row>
    <row r="29" spans="1:252" ht="27" hidden="1" customHeight="1" outlineLevel="1">
      <c r="A29" s="80"/>
      <c r="B29" s="182" t="str">
        <f>+IF(ENG_Factura!E35&gt;0,ENG_Factura!B35,"")</f>
        <v/>
      </c>
      <c r="C29" s="183"/>
      <c r="D29" s="183"/>
      <c r="E29" s="183"/>
      <c r="F29" s="183"/>
      <c r="G29" s="184"/>
      <c r="H29" s="148" t="str">
        <f>+IF(ENG_Factura!E35&gt;0,ENG_Factura!$C$22,"")</f>
        <v/>
      </c>
      <c r="I29" s="93"/>
      <c r="J29" s="185" t="str">
        <f t="shared" si="0"/>
        <v/>
      </c>
      <c r="K29" s="185"/>
      <c r="L29" s="185"/>
      <c r="M29" s="94"/>
      <c r="N29" s="95"/>
      <c r="O29" s="95">
        <f>+ENG_Factura!E35</f>
        <v>0</v>
      </c>
      <c r="P29" s="96" t="str">
        <f t="shared" si="1"/>
        <v>EUR</v>
      </c>
      <c r="Q29" s="97"/>
      <c r="R29" s="9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</row>
    <row r="30" spans="1:252" ht="27" customHeight="1" collapsed="1">
      <c r="A30" s="80"/>
      <c r="B30" s="182" t="str">
        <f>+IF(ENG_Factura!E36&gt;0,ENG_Factura!B36,"")</f>
        <v/>
      </c>
      <c r="C30" s="183"/>
      <c r="D30" s="183"/>
      <c r="E30" s="183"/>
      <c r="F30" s="183"/>
      <c r="G30" s="184"/>
      <c r="H30" s="148" t="str">
        <f>+IF(ENG_Factura!E36&gt;0,ENG_Factura!$C$22,"")</f>
        <v/>
      </c>
      <c r="I30" s="93" t="s">
        <v>335</v>
      </c>
      <c r="J30" s="185" t="str">
        <f t="shared" si="0"/>
        <v/>
      </c>
      <c r="K30" s="185"/>
      <c r="L30" s="185"/>
      <c r="M30" s="94"/>
      <c r="N30" s="95"/>
      <c r="O30" s="95">
        <f>+ENG_Factura!E36</f>
        <v>0</v>
      </c>
      <c r="P30" s="96" t="str">
        <f>+$P$39</f>
        <v>EUR</v>
      </c>
      <c r="Q30" s="97"/>
      <c r="R30" s="9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</row>
    <row r="31" spans="1:252" ht="18" customHeight="1" outlineLevel="1">
      <c r="A31" s="80"/>
      <c r="B31" s="186" t="s">
        <v>77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</row>
    <row r="32" spans="1:252" ht="25.5" customHeight="1" outlineLevel="1">
      <c r="A32" s="80"/>
      <c r="B32" s="102" t="s">
        <v>78</v>
      </c>
      <c r="C32" s="102" t="s">
        <v>79</v>
      </c>
      <c r="D32" s="102" t="s">
        <v>80</v>
      </c>
      <c r="E32" s="102" t="s">
        <v>81</v>
      </c>
      <c r="F32" s="102" t="s">
        <v>82</v>
      </c>
      <c r="G32" s="102" t="s">
        <v>83</v>
      </c>
      <c r="H32" s="179" t="s">
        <v>69</v>
      </c>
      <c r="I32" s="180"/>
      <c r="J32" s="180"/>
      <c r="K32" s="180"/>
      <c r="L32" s="181"/>
      <c r="M32" s="189"/>
      <c r="N32" s="190"/>
      <c r="O32" s="190"/>
      <c r="P32" s="191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</row>
    <row r="33" spans="1:252" ht="18.75" customHeight="1" outlineLevel="1">
      <c r="A33" s="80"/>
      <c r="B33" s="103"/>
      <c r="C33" s="104" t="s">
        <v>84</v>
      </c>
      <c r="D33" s="104" t="s">
        <v>85</v>
      </c>
      <c r="E33" s="103"/>
      <c r="F33" s="104" t="s">
        <v>86</v>
      </c>
      <c r="G33" s="104" t="s">
        <v>85</v>
      </c>
      <c r="H33" s="179"/>
      <c r="I33" s="180"/>
      <c r="J33" s="180"/>
      <c r="K33" s="180"/>
      <c r="L33" s="181"/>
      <c r="M33" s="94"/>
      <c r="N33" s="95"/>
      <c r="O33" s="105"/>
      <c r="P33" s="96" t="str">
        <f t="shared" ref="P33:P38" si="2">+$P$39</f>
        <v>EUR</v>
      </c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</row>
    <row r="34" spans="1:252" ht="18.75" customHeight="1" outlineLevel="1">
      <c r="A34" s="80"/>
      <c r="B34" s="103"/>
      <c r="C34" s="104" t="s">
        <v>84</v>
      </c>
      <c r="D34" s="104" t="s">
        <v>85</v>
      </c>
      <c r="E34" s="103"/>
      <c r="F34" s="104" t="s">
        <v>86</v>
      </c>
      <c r="G34" s="104" t="s">
        <v>85</v>
      </c>
      <c r="H34" s="179"/>
      <c r="I34" s="180"/>
      <c r="J34" s="180"/>
      <c r="K34" s="180"/>
      <c r="L34" s="181"/>
      <c r="M34" s="94"/>
      <c r="N34" s="95"/>
      <c r="O34" s="95">
        <f t="shared" ref="O34:O38" si="3">N34+M34</f>
        <v>0</v>
      </c>
      <c r="P34" s="96" t="str">
        <f t="shared" si="2"/>
        <v>EUR</v>
      </c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</row>
    <row r="35" spans="1:252" ht="18.75" customHeight="1" outlineLevel="1">
      <c r="A35" s="80"/>
      <c r="B35" s="103"/>
      <c r="C35" s="104" t="s">
        <v>84</v>
      </c>
      <c r="D35" s="104" t="s">
        <v>85</v>
      </c>
      <c r="E35" s="103"/>
      <c r="F35" s="104" t="s">
        <v>86</v>
      </c>
      <c r="G35" s="104" t="s">
        <v>85</v>
      </c>
      <c r="H35" s="179"/>
      <c r="I35" s="180"/>
      <c r="J35" s="180"/>
      <c r="K35" s="180"/>
      <c r="L35" s="181"/>
      <c r="M35" s="94"/>
      <c r="N35" s="95"/>
      <c r="O35" s="95">
        <f t="shared" si="3"/>
        <v>0</v>
      </c>
      <c r="P35" s="96" t="str">
        <f t="shared" si="2"/>
        <v>EUR</v>
      </c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</row>
    <row r="36" spans="1:252" ht="18.75" customHeight="1" outlineLevel="1">
      <c r="A36" s="80"/>
      <c r="B36" s="103"/>
      <c r="C36" s="104" t="s">
        <v>84</v>
      </c>
      <c r="D36" s="104" t="s">
        <v>85</v>
      </c>
      <c r="E36" s="103"/>
      <c r="F36" s="104" t="s">
        <v>86</v>
      </c>
      <c r="G36" s="104" t="s">
        <v>85</v>
      </c>
      <c r="H36" s="179"/>
      <c r="I36" s="180"/>
      <c r="J36" s="180"/>
      <c r="K36" s="180"/>
      <c r="L36" s="181"/>
      <c r="M36" s="94"/>
      <c r="N36" s="95"/>
      <c r="O36" s="95">
        <f t="shared" si="3"/>
        <v>0</v>
      </c>
      <c r="P36" s="96" t="str">
        <f t="shared" si="2"/>
        <v>EUR</v>
      </c>
      <c r="Q36" s="97"/>
      <c r="R36" s="9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</row>
    <row r="37" spans="1:252" ht="18.75" customHeight="1" outlineLevel="1">
      <c r="A37" s="80"/>
      <c r="B37" s="103"/>
      <c r="C37" s="104" t="s">
        <v>84</v>
      </c>
      <c r="D37" s="104" t="s">
        <v>85</v>
      </c>
      <c r="E37" s="103"/>
      <c r="F37" s="104" t="s">
        <v>86</v>
      </c>
      <c r="G37" s="104" t="s">
        <v>85</v>
      </c>
      <c r="H37" s="179"/>
      <c r="I37" s="180"/>
      <c r="J37" s="180"/>
      <c r="K37" s="180"/>
      <c r="L37" s="181"/>
      <c r="M37" s="94"/>
      <c r="N37" s="95"/>
      <c r="O37" s="95">
        <f t="shared" si="3"/>
        <v>0</v>
      </c>
      <c r="P37" s="96" t="str">
        <f t="shared" si="2"/>
        <v>EUR</v>
      </c>
      <c r="Q37" s="97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</row>
    <row r="38" spans="1:252" ht="18.75" customHeight="1" outlineLevel="1">
      <c r="A38" s="80"/>
      <c r="B38" s="103"/>
      <c r="C38" s="104" t="s">
        <v>84</v>
      </c>
      <c r="D38" s="104" t="s">
        <v>85</v>
      </c>
      <c r="E38" s="103"/>
      <c r="F38" s="104" t="s">
        <v>86</v>
      </c>
      <c r="G38" s="104" t="s">
        <v>85</v>
      </c>
      <c r="H38" s="179"/>
      <c r="I38" s="180"/>
      <c r="J38" s="180"/>
      <c r="K38" s="180"/>
      <c r="L38" s="181"/>
      <c r="M38" s="94"/>
      <c r="N38" s="95"/>
      <c r="O38" s="95">
        <f t="shared" si="3"/>
        <v>0</v>
      </c>
      <c r="P38" s="96" t="str">
        <f t="shared" si="2"/>
        <v>EUR</v>
      </c>
      <c r="Q38" s="97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</row>
    <row r="39" spans="1:252" ht="15.75">
      <c r="A39" s="80"/>
      <c r="B39" s="172"/>
      <c r="C39" s="173"/>
      <c r="D39" s="173"/>
      <c r="E39" s="106"/>
      <c r="F39" s="107"/>
      <c r="G39" s="107"/>
      <c r="H39" s="107"/>
      <c r="I39" s="73"/>
      <c r="J39" s="174" t="s">
        <v>87</v>
      </c>
      <c r="K39" s="174"/>
      <c r="L39" s="174"/>
      <c r="M39" s="175"/>
      <c r="N39" s="108">
        <f>SUM(N21:N38)</f>
        <v>0</v>
      </c>
      <c r="O39" s="105">
        <f>+ENG_Factura!E33</f>
        <v>600</v>
      </c>
      <c r="P39" s="109" t="s">
        <v>88</v>
      </c>
      <c r="Q39" s="97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</row>
    <row r="40" spans="1:252" s="110" customFormat="1" ht="8.25" customHeight="1" thickBot="1">
      <c r="A40" s="80"/>
      <c r="P40" s="111"/>
    </row>
    <row r="41" spans="1:252" s="88" customFormat="1" ht="27.75" customHeight="1" thickBot="1">
      <c r="A41" s="176" t="s">
        <v>89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8"/>
      <c r="Q41" s="164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4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4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4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164"/>
      <c r="CT41" s="165"/>
      <c r="CU41" s="165"/>
      <c r="CV41" s="165"/>
      <c r="CW41" s="165"/>
      <c r="CX41" s="165"/>
      <c r="CY41" s="165"/>
      <c r="CZ41" s="165"/>
      <c r="DA41" s="165"/>
      <c r="DB41" s="165"/>
      <c r="DC41" s="165"/>
      <c r="DD41" s="165"/>
      <c r="DE41" s="165"/>
      <c r="DF41" s="165"/>
      <c r="DG41" s="165"/>
      <c r="DH41" s="165"/>
      <c r="DI41" s="165"/>
      <c r="DJ41" s="165"/>
      <c r="DK41" s="165"/>
      <c r="DL41" s="165"/>
      <c r="DM41" s="164"/>
      <c r="DN41" s="165"/>
      <c r="DO41" s="165"/>
      <c r="DP41" s="165"/>
      <c r="DQ41" s="165"/>
      <c r="DR41" s="165"/>
      <c r="DS41" s="165"/>
      <c r="DT41" s="165"/>
      <c r="DU41" s="165"/>
      <c r="DV41" s="165"/>
      <c r="DW41" s="165"/>
      <c r="DX41" s="165"/>
      <c r="DY41" s="165"/>
      <c r="DZ41" s="165"/>
      <c r="EA41" s="165"/>
      <c r="EB41" s="165"/>
      <c r="EC41" s="165"/>
      <c r="ED41" s="165"/>
      <c r="EE41" s="165"/>
      <c r="EF41" s="165"/>
      <c r="EG41" s="164"/>
      <c r="EH41" s="165"/>
      <c r="EI41" s="165"/>
      <c r="EJ41" s="165"/>
      <c r="EK41" s="165"/>
      <c r="EL41" s="165"/>
      <c r="EM41" s="165"/>
      <c r="EN41" s="165"/>
      <c r="EO41" s="165"/>
      <c r="EP41" s="165"/>
      <c r="EQ41" s="165"/>
      <c r="ER41" s="165"/>
      <c r="ES41" s="165"/>
      <c r="ET41" s="165"/>
      <c r="EU41" s="165"/>
      <c r="EV41" s="165"/>
      <c r="EW41" s="165"/>
      <c r="EX41" s="165"/>
      <c r="EY41" s="165"/>
      <c r="EZ41" s="165"/>
      <c r="FA41" s="164"/>
      <c r="FB41" s="165"/>
      <c r="FC41" s="165"/>
      <c r="FD41" s="165"/>
      <c r="FE41" s="165"/>
      <c r="FF41" s="165"/>
      <c r="FG41" s="165"/>
      <c r="FH41" s="165"/>
      <c r="FI41" s="165"/>
      <c r="FJ41" s="165"/>
      <c r="FK41" s="165"/>
      <c r="FL41" s="165"/>
      <c r="FM41" s="165"/>
      <c r="FN41" s="165"/>
      <c r="FO41" s="165"/>
      <c r="FP41" s="165"/>
      <c r="FQ41" s="165"/>
      <c r="FR41" s="165"/>
      <c r="FS41" s="165"/>
      <c r="FT41" s="165"/>
      <c r="FU41" s="164"/>
      <c r="FV41" s="165"/>
      <c r="FW41" s="165"/>
      <c r="FX41" s="165"/>
      <c r="FY41" s="165"/>
      <c r="FZ41" s="165"/>
      <c r="GA41" s="165"/>
      <c r="GB41" s="165"/>
      <c r="GC41" s="165"/>
      <c r="GD41" s="165"/>
      <c r="GE41" s="165"/>
      <c r="GF41" s="165"/>
      <c r="GG41" s="165"/>
      <c r="GH41" s="165"/>
      <c r="GI41" s="165"/>
      <c r="GJ41" s="165"/>
      <c r="GK41" s="165"/>
      <c r="GL41" s="165"/>
      <c r="GM41" s="165"/>
      <c r="GN41" s="165"/>
      <c r="GO41" s="164"/>
      <c r="GP41" s="165"/>
      <c r="GQ41" s="165"/>
      <c r="GR41" s="165"/>
      <c r="GS41" s="165"/>
      <c r="GT41" s="165"/>
      <c r="GU41" s="165"/>
      <c r="GV41" s="165"/>
      <c r="GW41" s="165"/>
      <c r="GX41" s="165"/>
      <c r="GY41" s="165"/>
      <c r="GZ41" s="165"/>
      <c r="HA41" s="165"/>
      <c r="HB41" s="165"/>
      <c r="HC41" s="165"/>
      <c r="HD41" s="165"/>
      <c r="HE41" s="165"/>
      <c r="HF41" s="165"/>
      <c r="HG41" s="165"/>
      <c r="HH41" s="165"/>
      <c r="HI41" s="164"/>
      <c r="HJ41" s="165"/>
      <c r="HK41" s="165"/>
      <c r="HL41" s="165"/>
      <c r="HM41" s="165"/>
      <c r="HN41" s="165"/>
      <c r="HO41" s="165"/>
      <c r="HP41" s="165"/>
      <c r="HQ41" s="165"/>
      <c r="HR41" s="165"/>
      <c r="HS41" s="165"/>
      <c r="HT41" s="165"/>
      <c r="HU41" s="165"/>
      <c r="HV41" s="165"/>
      <c r="HW41" s="165"/>
      <c r="HX41" s="165"/>
      <c r="HY41" s="165"/>
      <c r="HZ41" s="165"/>
      <c r="IA41" s="165"/>
      <c r="IB41" s="165"/>
      <c r="IC41" s="164"/>
      <c r="ID41" s="165"/>
      <c r="IE41" s="165"/>
      <c r="IF41" s="165"/>
      <c r="IG41" s="165"/>
      <c r="IH41" s="165"/>
      <c r="II41" s="165"/>
      <c r="IJ41" s="165"/>
      <c r="IK41" s="165"/>
      <c r="IL41" s="165"/>
      <c r="IM41" s="165"/>
      <c r="IN41" s="165"/>
      <c r="IO41" s="165"/>
      <c r="IP41" s="165"/>
      <c r="IQ41" s="165"/>
      <c r="IR41" s="165"/>
    </row>
    <row r="42" spans="1:252" s="110" customFormat="1" ht="8.25" customHeight="1">
      <c r="A42" s="80"/>
      <c r="P42" s="111"/>
    </row>
    <row r="43" spans="1:252" s="110" customFormat="1" ht="48" customHeight="1">
      <c r="A43" s="80"/>
      <c r="B43" s="112"/>
      <c r="C43" s="166" t="s">
        <v>90</v>
      </c>
      <c r="D43" s="167"/>
      <c r="E43" s="168"/>
      <c r="F43" s="169"/>
      <c r="G43" s="169"/>
      <c r="H43" s="169"/>
      <c r="I43" s="170"/>
      <c r="J43" s="113"/>
      <c r="K43" s="114" t="s">
        <v>91</v>
      </c>
      <c r="L43" s="171"/>
      <c r="M43" s="171"/>
      <c r="N43" s="171"/>
      <c r="O43" s="171"/>
      <c r="P43" s="115"/>
    </row>
    <row r="44" spans="1:252" s="110" customFormat="1" ht="7.5" customHeight="1">
      <c r="A44" s="80"/>
      <c r="B44" s="116"/>
      <c r="C44" s="116"/>
      <c r="D44" s="116"/>
      <c r="K44" s="117"/>
      <c r="L44" s="118"/>
      <c r="P44" s="111"/>
    </row>
    <row r="45" spans="1:252" s="110" customFormat="1" ht="30" customHeight="1">
      <c r="A45" s="80"/>
      <c r="B45" s="112"/>
      <c r="C45" s="152" t="s">
        <v>92</v>
      </c>
      <c r="D45" s="153"/>
      <c r="E45" s="154" t="s">
        <v>93</v>
      </c>
      <c r="F45" s="155"/>
      <c r="G45" s="155"/>
      <c r="H45" s="155"/>
      <c r="I45" s="156"/>
      <c r="J45" s="113"/>
      <c r="K45" s="114" t="s">
        <v>92</v>
      </c>
      <c r="L45" s="157"/>
      <c r="M45" s="157"/>
      <c r="N45" s="157"/>
      <c r="O45" s="157"/>
      <c r="P45" s="119"/>
    </row>
    <row r="46" spans="1:252" s="110" customFormat="1" ht="8.25" customHeight="1">
      <c r="A46" s="80"/>
      <c r="B46" s="118"/>
      <c r="C46" s="118"/>
      <c r="D46" s="118"/>
      <c r="K46" s="117"/>
      <c r="L46" s="118"/>
      <c r="P46" s="111"/>
    </row>
    <row r="47" spans="1:252" s="110" customFormat="1" ht="26.25" customHeight="1">
      <c r="A47" s="80"/>
      <c r="B47" s="118"/>
      <c r="C47" s="158" t="s">
        <v>94</v>
      </c>
      <c r="D47" s="159"/>
      <c r="E47" s="160">
        <f>+L47</f>
        <v>0</v>
      </c>
      <c r="F47" s="161"/>
      <c r="G47" s="161"/>
      <c r="H47" s="161"/>
      <c r="I47" s="162"/>
      <c r="J47" s="113"/>
      <c r="K47" s="120" t="s">
        <v>94</v>
      </c>
      <c r="L47" s="163"/>
      <c r="M47" s="163"/>
      <c r="N47" s="163"/>
      <c r="O47" s="163"/>
      <c r="P47" s="121"/>
    </row>
    <row r="48" spans="1:252" s="110" customFormat="1" ht="7.5" customHeight="1" thickBot="1">
      <c r="A48" s="12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</row>
    <row r="51" spans="9:11" ht="15" outlineLevel="1">
      <c r="I51" s="125" t="s">
        <v>95</v>
      </c>
      <c r="J51" s="68"/>
      <c r="K51" s="125" t="s">
        <v>96</v>
      </c>
    </row>
    <row r="52" spans="9:11" ht="15" outlineLevel="1">
      <c r="J52" s="68"/>
      <c r="K52" s="126" t="s">
        <v>97</v>
      </c>
    </row>
    <row r="53" spans="9:11" ht="15" outlineLevel="1">
      <c r="I53" s="127" t="s">
        <v>98</v>
      </c>
      <c r="J53" s="68"/>
      <c r="K53" s="127" t="s">
        <v>99</v>
      </c>
    </row>
    <row r="54" spans="9:11" ht="15" outlineLevel="1">
      <c r="I54" s="127" t="s">
        <v>100</v>
      </c>
      <c r="J54" s="68"/>
      <c r="K54" s="127" t="s">
        <v>101</v>
      </c>
    </row>
    <row r="55" spans="9:11" ht="15" outlineLevel="1">
      <c r="I55" s="127" t="s">
        <v>102</v>
      </c>
      <c r="J55" s="68"/>
      <c r="K55" s="127" t="s">
        <v>103</v>
      </c>
    </row>
    <row r="56" spans="9:11" ht="15" outlineLevel="1">
      <c r="I56" s="127" t="s">
        <v>104</v>
      </c>
      <c r="J56" s="68"/>
      <c r="K56" s="127" t="s">
        <v>105</v>
      </c>
    </row>
    <row r="57" spans="9:11" ht="15" outlineLevel="1">
      <c r="I57" s="128" t="s">
        <v>106</v>
      </c>
      <c r="J57" s="68"/>
      <c r="K57" s="127" t="s">
        <v>107</v>
      </c>
    </row>
    <row r="58" spans="9:11" ht="15" outlineLevel="1">
      <c r="I58" s="127" t="s">
        <v>108</v>
      </c>
      <c r="J58" s="68"/>
      <c r="K58" s="127" t="s">
        <v>109</v>
      </c>
    </row>
    <row r="59" spans="9:11" ht="15" outlineLevel="1">
      <c r="I59" s="127" t="s">
        <v>110</v>
      </c>
      <c r="J59" s="68"/>
      <c r="K59" s="127" t="s">
        <v>111</v>
      </c>
    </row>
    <row r="60" spans="9:11" ht="15" outlineLevel="1">
      <c r="I60" s="127" t="s">
        <v>112</v>
      </c>
      <c r="J60" s="68"/>
      <c r="K60" s="127" t="s">
        <v>113</v>
      </c>
    </row>
    <row r="61" spans="9:11" ht="15" outlineLevel="1">
      <c r="I61" s="126" t="s">
        <v>114</v>
      </c>
      <c r="J61" s="68"/>
      <c r="K61" s="126" t="s">
        <v>115</v>
      </c>
    </row>
    <row r="62" spans="9:11" ht="15" outlineLevel="1">
      <c r="I62" s="126" t="s">
        <v>116</v>
      </c>
      <c r="J62" s="68"/>
      <c r="K62" s="126" t="s">
        <v>117</v>
      </c>
    </row>
    <row r="63" spans="9:11" ht="15" outlineLevel="1">
      <c r="I63" s="126" t="s">
        <v>118</v>
      </c>
      <c r="J63" s="68"/>
      <c r="K63" s="126" t="s">
        <v>119</v>
      </c>
    </row>
    <row r="64" spans="9:11" ht="15" outlineLevel="1">
      <c r="I64" s="127" t="s">
        <v>120</v>
      </c>
      <c r="J64" s="68"/>
      <c r="K64" s="127" t="s">
        <v>121</v>
      </c>
    </row>
    <row r="65" spans="9:11" ht="15" outlineLevel="1">
      <c r="I65" s="127" t="s">
        <v>122</v>
      </c>
      <c r="J65" s="68"/>
      <c r="K65" s="127" t="s">
        <v>123</v>
      </c>
    </row>
    <row r="66" spans="9:11" ht="15" outlineLevel="1">
      <c r="I66" s="127" t="s">
        <v>124</v>
      </c>
      <c r="J66" s="68"/>
      <c r="K66" s="127" t="s">
        <v>125</v>
      </c>
    </row>
    <row r="67" spans="9:11" ht="15" outlineLevel="1">
      <c r="I67" s="127" t="s">
        <v>126</v>
      </c>
      <c r="J67" s="68"/>
      <c r="K67" s="127" t="s">
        <v>127</v>
      </c>
    </row>
    <row r="68" spans="9:11" ht="15" outlineLevel="1">
      <c r="I68" s="127" t="s">
        <v>128</v>
      </c>
      <c r="J68" s="68"/>
      <c r="K68" s="127" t="s">
        <v>129</v>
      </c>
    </row>
    <row r="69" spans="9:11" ht="15" outlineLevel="1">
      <c r="I69" s="127" t="s">
        <v>130</v>
      </c>
      <c r="J69" s="68"/>
      <c r="K69" s="127" t="s">
        <v>131</v>
      </c>
    </row>
    <row r="70" spans="9:11" ht="15" outlineLevel="1">
      <c r="I70" s="127" t="s">
        <v>132</v>
      </c>
      <c r="J70" s="68"/>
      <c r="K70" s="127" t="s">
        <v>133</v>
      </c>
    </row>
    <row r="71" spans="9:11" ht="15" outlineLevel="1">
      <c r="I71" s="127" t="s">
        <v>134</v>
      </c>
      <c r="J71" s="68"/>
      <c r="K71" s="127" t="s">
        <v>135</v>
      </c>
    </row>
    <row r="72" spans="9:11" ht="15" outlineLevel="1">
      <c r="I72" s="127" t="s">
        <v>136</v>
      </c>
      <c r="J72" s="68"/>
      <c r="K72" s="127" t="s">
        <v>137</v>
      </c>
    </row>
    <row r="73" spans="9:11" ht="15" outlineLevel="1">
      <c r="I73" s="127" t="s">
        <v>138</v>
      </c>
      <c r="J73" s="68"/>
      <c r="K73" s="127" t="s">
        <v>139</v>
      </c>
    </row>
    <row r="74" spans="9:11" ht="15" outlineLevel="1">
      <c r="I74" s="127" t="s">
        <v>140</v>
      </c>
      <c r="J74" s="68"/>
      <c r="K74" s="127" t="s">
        <v>141</v>
      </c>
    </row>
    <row r="75" spans="9:11" ht="15" outlineLevel="1">
      <c r="I75" s="127" t="s">
        <v>142</v>
      </c>
      <c r="J75" s="68"/>
      <c r="K75" s="127" t="s">
        <v>143</v>
      </c>
    </row>
    <row r="76" spans="9:11" ht="15" outlineLevel="1">
      <c r="I76" s="127" t="s">
        <v>144</v>
      </c>
      <c r="J76" s="68"/>
      <c r="K76" s="127" t="s">
        <v>145</v>
      </c>
    </row>
    <row r="77" spans="9:11" ht="15" outlineLevel="1">
      <c r="I77" s="127" t="s">
        <v>146</v>
      </c>
      <c r="J77" s="68"/>
      <c r="K77" s="127" t="s">
        <v>147</v>
      </c>
    </row>
    <row r="78" spans="9:11" ht="15" outlineLevel="1">
      <c r="I78" s="127" t="s">
        <v>148</v>
      </c>
      <c r="J78" s="68"/>
      <c r="K78" s="127" t="s">
        <v>149</v>
      </c>
    </row>
    <row r="79" spans="9:11" ht="15" outlineLevel="1">
      <c r="I79" s="127" t="s">
        <v>150</v>
      </c>
      <c r="J79" s="68"/>
      <c r="K79" s="127" t="s">
        <v>151</v>
      </c>
    </row>
    <row r="80" spans="9:11" ht="15" outlineLevel="1">
      <c r="I80" s="127" t="s">
        <v>152</v>
      </c>
      <c r="J80" s="68"/>
      <c r="K80" s="127" t="s">
        <v>153</v>
      </c>
    </row>
    <row r="81" spans="9:11" ht="15" outlineLevel="1">
      <c r="I81" s="127" t="s">
        <v>154</v>
      </c>
      <c r="J81" s="68"/>
      <c r="K81" s="127" t="s">
        <v>155</v>
      </c>
    </row>
    <row r="82" spans="9:11" ht="15" outlineLevel="1">
      <c r="I82" s="127" t="s">
        <v>156</v>
      </c>
      <c r="J82" s="68"/>
      <c r="K82" s="127" t="s">
        <v>157</v>
      </c>
    </row>
    <row r="83" spans="9:11" ht="15" outlineLevel="1">
      <c r="I83" s="127" t="s">
        <v>158</v>
      </c>
      <c r="J83" s="68"/>
      <c r="K83" s="127" t="s">
        <v>159</v>
      </c>
    </row>
    <row r="84" spans="9:11" ht="15" outlineLevel="1">
      <c r="I84" s="127" t="s">
        <v>160</v>
      </c>
      <c r="J84" s="68"/>
      <c r="K84" s="127" t="s">
        <v>161</v>
      </c>
    </row>
    <row r="85" spans="9:11" ht="15" outlineLevel="1">
      <c r="I85" s="127" t="s">
        <v>162</v>
      </c>
      <c r="J85" s="68"/>
      <c r="K85" s="127" t="s">
        <v>163</v>
      </c>
    </row>
    <row r="86" spans="9:11" ht="15" outlineLevel="1">
      <c r="I86" s="127" t="s">
        <v>164</v>
      </c>
      <c r="J86" s="68"/>
      <c r="K86" s="127" t="s">
        <v>165</v>
      </c>
    </row>
    <row r="87" spans="9:11" ht="15" outlineLevel="1">
      <c r="I87" s="127" t="s">
        <v>166</v>
      </c>
      <c r="J87" s="68"/>
      <c r="K87" s="127" t="s">
        <v>167</v>
      </c>
    </row>
    <row r="88" spans="9:11" ht="15" outlineLevel="1">
      <c r="I88" s="127" t="s">
        <v>168</v>
      </c>
      <c r="J88" s="68"/>
      <c r="K88" s="127" t="s">
        <v>169</v>
      </c>
    </row>
    <row r="89" spans="9:11" ht="15" outlineLevel="1">
      <c r="I89" s="127" t="s">
        <v>170</v>
      </c>
      <c r="J89" s="68"/>
      <c r="K89" s="127" t="s">
        <v>171</v>
      </c>
    </row>
    <row r="90" spans="9:11" ht="15" outlineLevel="1">
      <c r="I90" s="127" t="s">
        <v>172</v>
      </c>
      <c r="J90" s="68"/>
      <c r="K90" s="127" t="s">
        <v>173</v>
      </c>
    </row>
    <row r="91" spans="9:11" ht="15" outlineLevel="1">
      <c r="I91" s="127" t="s">
        <v>174</v>
      </c>
      <c r="J91" s="68"/>
      <c r="K91" s="127" t="s">
        <v>175</v>
      </c>
    </row>
    <row r="92" spans="9:11" ht="15" outlineLevel="1">
      <c r="I92" s="127" t="s">
        <v>176</v>
      </c>
      <c r="J92" s="68"/>
      <c r="K92" s="127" t="s">
        <v>177</v>
      </c>
    </row>
    <row r="93" spans="9:11" ht="15" outlineLevel="1">
      <c r="I93" s="127" t="s">
        <v>178</v>
      </c>
      <c r="J93" s="68"/>
      <c r="K93" s="127" t="s">
        <v>179</v>
      </c>
    </row>
    <row r="94" spans="9:11" ht="15" outlineLevel="1">
      <c r="I94" s="127" t="s">
        <v>180</v>
      </c>
      <c r="J94" s="68"/>
      <c r="K94" s="127" t="s">
        <v>181</v>
      </c>
    </row>
    <row r="95" spans="9:11" ht="15" outlineLevel="1">
      <c r="I95" s="127" t="s">
        <v>182</v>
      </c>
      <c r="J95" s="68"/>
      <c r="K95" s="127" t="s">
        <v>183</v>
      </c>
    </row>
    <row r="96" spans="9:11" ht="15" outlineLevel="1">
      <c r="I96" s="126" t="s">
        <v>184</v>
      </c>
      <c r="J96" s="68"/>
      <c r="K96" s="126" t="s">
        <v>185</v>
      </c>
    </row>
    <row r="97" spans="9:11" ht="15" outlineLevel="1">
      <c r="I97" s="126" t="s">
        <v>186</v>
      </c>
      <c r="J97" s="68"/>
      <c r="K97" s="126" t="s">
        <v>187</v>
      </c>
    </row>
    <row r="98" spans="9:11" ht="15" outlineLevel="1">
      <c r="I98" s="126" t="s">
        <v>188</v>
      </c>
      <c r="J98" s="68"/>
      <c r="K98" s="126" t="s">
        <v>189</v>
      </c>
    </row>
    <row r="99" spans="9:11" ht="15" outlineLevel="1">
      <c r="I99" s="126" t="s">
        <v>190</v>
      </c>
      <c r="J99" s="68"/>
      <c r="K99" s="126" t="s">
        <v>190</v>
      </c>
    </row>
    <row r="100" spans="9:11" ht="15" outlineLevel="1">
      <c r="I100" s="126" t="s">
        <v>191</v>
      </c>
      <c r="J100" s="68"/>
      <c r="K100" s="126" t="s">
        <v>192</v>
      </c>
    </row>
    <row r="101" spans="9:11" ht="15" outlineLevel="1">
      <c r="I101" s="126" t="s">
        <v>193</v>
      </c>
      <c r="J101" s="68"/>
      <c r="K101" s="126" t="s">
        <v>194</v>
      </c>
    </row>
    <row r="102" spans="9:11" ht="15" outlineLevel="1">
      <c r="I102" s="126" t="s">
        <v>195</v>
      </c>
      <c r="J102" s="68"/>
      <c r="K102" s="126" t="s">
        <v>196</v>
      </c>
    </row>
    <row r="103" spans="9:11" ht="15" outlineLevel="1">
      <c r="I103" s="126" t="s">
        <v>197</v>
      </c>
      <c r="J103" s="68"/>
      <c r="K103" s="126" t="s">
        <v>198</v>
      </c>
    </row>
    <row r="104" spans="9:11" ht="15" outlineLevel="1">
      <c r="I104" s="126" t="s">
        <v>199</v>
      </c>
      <c r="J104" s="68"/>
      <c r="K104" s="126" t="s">
        <v>200</v>
      </c>
    </row>
    <row r="105" spans="9:11" ht="15" outlineLevel="1">
      <c r="I105" s="126" t="s">
        <v>201</v>
      </c>
      <c r="J105" s="68"/>
      <c r="K105" s="126" t="s">
        <v>202</v>
      </c>
    </row>
    <row r="106" spans="9:11" ht="15" outlineLevel="1">
      <c r="I106" s="129" t="s">
        <v>203</v>
      </c>
      <c r="J106" s="68"/>
      <c r="K106" s="129" t="s">
        <v>204</v>
      </c>
    </row>
    <row r="107" spans="9:11" ht="15" outlineLevel="1">
      <c r="I107" s="126" t="s">
        <v>205</v>
      </c>
      <c r="J107" s="68"/>
      <c r="K107" s="126" t="s">
        <v>206</v>
      </c>
    </row>
    <row r="108" spans="9:11" ht="15" outlineLevel="1">
      <c r="I108" s="126" t="s">
        <v>207</v>
      </c>
      <c r="J108" s="68"/>
      <c r="K108" s="126" t="s">
        <v>208</v>
      </c>
    </row>
    <row r="109" spans="9:11" ht="15" outlineLevel="1">
      <c r="I109" s="127" t="s">
        <v>209</v>
      </c>
      <c r="J109" s="68"/>
      <c r="K109" s="127" t="s">
        <v>210</v>
      </c>
    </row>
    <row r="110" spans="9:11" ht="15" outlineLevel="1">
      <c r="I110" s="127" t="s">
        <v>211</v>
      </c>
      <c r="J110" s="68"/>
      <c r="K110" s="127" t="s">
        <v>212</v>
      </c>
    </row>
    <row r="111" spans="9:11" ht="15" outlineLevel="1">
      <c r="I111" s="127" t="s">
        <v>213</v>
      </c>
      <c r="J111" s="68"/>
      <c r="K111" s="127" t="s">
        <v>214</v>
      </c>
    </row>
    <row r="112" spans="9:11" ht="15" outlineLevel="1">
      <c r="I112" s="127" t="s">
        <v>215</v>
      </c>
      <c r="J112" s="68"/>
      <c r="K112" s="127" t="s">
        <v>216</v>
      </c>
    </row>
    <row r="113" spans="9:11" ht="15" outlineLevel="1">
      <c r="I113" s="127" t="s">
        <v>217</v>
      </c>
      <c r="J113" s="68"/>
      <c r="K113" s="127" t="s">
        <v>218</v>
      </c>
    </row>
    <row r="114" spans="9:11" ht="15" outlineLevel="1">
      <c r="I114" s="127" t="s">
        <v>219</v>
      </c>
      <c r="J114" s="68"/>
      <c r="K114" s="127" t="s">
        <v>220</v>
      </c>
    </row>
    <row r="115" spans="9:11" ht="15" outlineLevel="1">
      <c r="I115" s="127" t="s">
        <v>221</v>
      </c>
      <c r="J115" s="68"/>
      <c r="K115" s="127" t="s">
        <v>212</v>
      </c>
    </row>
    <row r="116" spans="9:11" ht="15" outlineLevel="1">
      <c r="I116" s="127" t="s">
        <v>222</v>
      </c>
      <c r="J116" s="68"/>
      <c r="K116" s="127" t="s">
        <v>223</v>
      </c>
    </row>
    <row r="117" spans="9:11" ht="15" outlineLevel="1">
      <c r="I117" s="130" t="s">
        <v>224</v>
      </c>
      <c r="J117" s="68"/>
      <c r="K117" s="130" t="s">
        <v>225</v>
      </c>
    </row>
    <row r="118" spans="9:11" ht="15" outlineLevel="1">
      <c r="I118" s="131" t="s">
        <v>51</v>
      </c>
      <c r="J118" s="68"/>
      <c r="K118" s="68"/>
    </row>
    <row r="119" spans="9:11" ht="15" outlineLevel="1">
      <c r="I119" s="131" t="s">
        <v>226</v>
      </c>
      <c r="J119" s="68"/>
      <c r="K119" s="68"/>
    </row>
    <row r="120" spans="9:11" ht="15" outlineLevel="1">
      <c r="I120" s="131" t="s">
        <v>227</v>
      </c>
      <c r="J120" s="68"/>
      <c r="K120" s="68"/>
    </row>
    <row r="121" spans="9:11" ht="15" outlineLevel="1">
      <c r="I121" s="131" t="s">
        <v>48</v>
      </c>
      <c r="J121" s="68"/>
      <c r="K121" s="68"/>
    </row>
    <row r="122" spans="9:11" ht="15" outlineLevel="1">
      <c r="I122" s="131" t="s">
        <v>228</v>
      </c>
      <c r="J122" s="68"/>
      <c r="K122" s="68"/>
    </row>
    <row r="123" spans="9:11" ht="15" outlineLevel="1">
      <c r="I123" s="131" t="s">
        <v>229</v>
      </c>
      <c r="J123" s="68"/>
      <c r="K123" s="68"/>
    </row>
    <row r="124" spans="9:11" ht="15" outlineLevel="1">
      <c r="I124" s="131" t="s">
        <v>230</v>
      </c>
      <c r="J124" s="68"/>
      <c r="K124" s="68"/>
    </row>
    <row r="125" spans="9:11" ht="15" outlineLevel="1">
      <c r="I125" s="131" t="s">
        <v>231</v>
      </c>
      <c r="J125" s="68"/>
      <c r="K125" s="68"/>
    </row>
    <row r="126" spans="9:11" ht="15" outlineLevel="1">
      <c r="I126" s="131" t="s">
        <v>232</v>
      </c>
      <c r="J126" s="68"/>
      <c r="K126" s="68"/>
    </row>
    <row r="127" spans="9:11" ht="15" outlineLevel="1">
      <c r="I127" s="68" t="s">
        <v>233</v>
      </c>
      <c r="J127" s="68"/>
      <c r="K127" s="68"/>
    </row>
    <row r="128" spans="9:11" ht="15" outlineLevel="1">
      <c r="I128" s="68" t="s">
        <v>44</v>
      </c>
      <c r="J128" s="68"/>
      <c r="K128" s="68"/>
    </row>
    <row r="129" spans="9:9" ht="15" outlineLevel="1">
      <c r="I129" s="68" t="s">
        <v>234</v>
      </c>
    </row>
    <row r="130" spans="9:9" ht="15" outlineLevel="1">
      <c r="I130" s="68" t="s">
        <v>235</v>
      </c>
    </row>
    <row r="131" spans="9:9" ht="15" outlineLevel="1">
      <c r="I131" s="68" t="s">
        <v>236</v>
      </c>
    </row>
    <row r="132" spans="9:9" ht="15" outlineLevel="1">
      <c r="I132" s="68" t="s">
        <v>237</v>
      </c>
    </row>
    <row r="133" spans="9:9" ht="15" outlineLevel="1">
      <c r="I133" s="68" t="s">
        <v>88</v>
      </c>
    </row>
    <row r="135" spans="9:9" ht="15">
      <c r="I135" s="68"/>
    </row>
  </sheetData>
  <mergeCells count="115">
    <mergeCell ref="B5:E5"/>
    <mergeCell ref="F5:J5"/>
    <mergeCell ref="M5:N5"/>
    <mergeCell ref="B6:E6"/>
    <mergeCell ref="F6:J6"/>
    <mergeCell ref="M6:N6"/>
    <mergeCell ref="A1:P1"/>
    <mergeCell ref="A2:P2"/>
    <mergeCell ref="B3:E3"/>
    <mergeCell ref="F3:N3"/>
    <mergeCell ref="B4:E4"/>
    <mergeCell ref="F4:J4"/>
    <mergeCell ref="M4:N4"/>
    <mergeCell ref="B11:J11"/>
    <mergeCell ref="K11:P11"/>
    <mergeCell ref="B12:D12"/>
    <mergeCell ref="F12:J12"/>
    <mergeCell ref="K12:L12"/>
    <mergeCell ref="M12:O12"/>
    <mergeCell ref="B7:E7"/>
    <mergeCell ref="F7:J7"/>
    <mergeCell ref="M7:N7"/>
    <mergeCell ref="F8:J8"/>
    <mergeCell ref="M8:N8"/>
    <mergeCell ref="A10:P10"/>
    <mergeCell ref="B16:D16"/>
    <mergeCell ref="F16:J16"/>
    <mergeCell ref="A17:P17"/>
    <mergeCell ref="Q17:AJ17"/>
    <mergeCell ref="AK17:BD17"/>
    <mergeCell ref="BE17:BX17"/>
    <mergeCell ref="B13:D13"/>
    <mergeCell ref="F13:J13"/>
    <mergeCell ref="B14:E14"/>
    <mergeCell ref="F14:J14"/>
    <mergeCell ref="B15:D15"/>
    <mergeCell ref="F15:J15"/>
    <mergeCell ref="GO17:HH17"/>
    <mergeCell ref="HI17:IB17"/>
    <mergeCell ref="IC17:IR17"/>
    <mergeCell ref="A18:P18"/>
    <mergeCell ref="A19:P19"/>
    <mergeCell ref="Q19:AJ19"/>
    <mergeCell ref="AK19:BD19"/>
    <mergeCell ref="BE19:BX19"/>
    <mergeCell ref="BY19:CR19"/>
    <mergeCell ref="CS19:DL19"/>
    <mergeCell ref="BY17:CR17"/>
    <mergeCell ref="CS17:DL17"/>
    <mergeCell ref="DM17:EF17"/>
    <mergeCell ref="EG17:EZ17"/>
    <mergeCell ref="FA17:FT17"/>
    <mergeCell ref="FU17:GN17"/>
    <mergeCell ref="B23:G23"/>
    <mergeCell ref="J23:L23"/>
    <mergeCell ref="B24:G24"/>
    <mergeCell ref="J24:L24"/>
    <mergeCell ref="B25:G25"/>
    <mergeCell ref="J25:L25"/>
    <mergeCell ref="IC19:IR19"/>
    <mergeCell ref="B20:G20"/>
    <mergeCell ref="J20:L20"/>
    <mergeCell ref="B21:G21"/>
    <mergeCell ref="J21:L21"/>
    <mergeCell ref="B22:G22"/>
    <mergeCell ref="J22:L22"/>
    <mergeCell ref="DM19:EF19"/>
    <mergeCell ref="EG19:EZ19"/>
    <mergeCell ref="FA19:FT19"/>
    <mergeCell ref="FU19:GN19"/>
    <mergeCell ref="GO19:HH19"/>
    <mergeCell ref="HI19:IB19"/>
    <mergeCell ref="B29:G29"/>
    <mergeCell ref="J29:L29"/>
    <mergeCell ref="B30:G30"/>
    <mergeCell ref="J30:L30"/>
    <mergeCell ref="B31:P31"/>
    <mergeCell ref="H32:L32"/>
    <mergeCell ref="M32:P32"/>
    <mergeCell ref="B26:G26"/>
    <mergeCell ref="J26:L26"/>
    <mergeCell ref="B27:G27"/>
    <mergeCell ref="J27:L27"/>
    <mergeCell ref="B28:G28"/>
    <mergeCell ref="J28:L28"/>
    <mergeCell ref="B39:D39"/>
    <mergeCell ref="J39:M39"/>
    <mergeCell ref="A41:P41"/>
    <mergeCell ref="Q41:AJ41"/>
    <mergeCell ref="AK41:BD41"/>
    <mergeCell ref="BE41:BX41"/>
    <mergeCell ref="H33:L33"/>
    <mergeCell ref="H34:L34"/>
    <mergeCell ref="H35:L35"/>
    <mergeCell ref="H36:L36"/>
    <mergeCell ref="H37:L37"/>
    <mergeCell ref="H38:L38"/>
    <mergeCell ref="C45:D45"/>
    <mergeCell ref="E45:I45"/>
    <mergeCell ref="L45:O45"/>
    <mergeCell ref="C47:D47"/>
    <mergeCell ref="E47:I47"/>
    <mergeCell ref="L47:O47"/>
    <mergeCell ref="GO41:HH41"/>
    <mergeCell ref="HI41:IB41"/>
    <mergeCell ref="IC41:IR41"/>
    <mergeCell ref="C43:D43"/>
    <mergeCell ref="E43:I43"/>
    <mergeCell ref="L43:O43"/>
    <mergeCell ref="BY41:CR41"/>
    <mergeCell ref="CS41:DL41"/>
    <mergeCell ref="DM41:EF41"/>
    <mergeCell ref="EG41:EZ41"/>
    <mergeCell ref="FA41:FT41"/>
    <mergeCell ref="FU41:GN41"/>
  </mergeCells>
  <conditionalFormatting sqref="B39:H39 B33:G38 H21:H30">
    <cfRule type="expression" dxfId="6" priority="1">
      <formula>#REF!&lt;&gt;0</formula>
    </cfRule>
  </conditionalFormatting>
  <conditionalFormatting sqref="E39:H39 B33:G38 H21:I30">
    <cfRule type="expression" dxfId="5" priority="2">
      <formula>#REF!=1</formula>
    </cfRule>
  </conditionalFormatting>
  <conditionalFormatting sqref="B39:D39 I21:I30">
    <cfRule type="expression" dxfId="4" priority="3">
      <formula>#REF!&lt;&gt;0</formula>
    </cfRule>
  </conditionalFormatting>
  <conditionalFormatting sqref="E39:H39 B33:G38 H21:H30">
    <cfRule type="expression" dxfId="3" priority="4">
      <formula>#REF!&lt;&gt;0</formula>
    </cfRule>
    <cfRule type="expression" dxfId="2" priority="5">
      <formula>#REF!=1</formula>
    </cfRule>
  </conditionalFormatting>
  <conditionalFormatting sqref="B39:D39">
    <cfRule type="expression" dxfId="1" priority="6">
      <formula>#REF!&lt;&gt;0</formula>
    </cfRule>
    <cfRule type="expression" dxfId="0" priority="7">
      <formula>#REF!&lt;&gt;0</formula>
    </cfRule>
  </conditionalFormatting>
  <dataValidations count="12">
    <dataValidation allowBlank="1" sqref="B32:G38"/>
    <dataValidation type="textLength" errorStyle="information" operator="equal" allowBlank="1" showInputMessage="1" showErrorMessage="1" errorTitle="LOC CODE" error="000 through 999" promptTitle="LOCATION CODE" prompt="3 Digits" sqref="F39">
      <formula1>3</formula1>
    </dataValidation>
    <dataValidation type="textLength" errorStyle="information" operator="equal" allowBlank="1" showInputMessage="1" showErrorMessage="1" errorTitle="DEPT CODE" error="0000 through 9999&#10;" promptTitle="DEPARTMENT" prompt="4 Digits" sqref="G39:H39">
      <formula1>4</formula1>
    </dataValidation>
    <dataValidation type="textLength" errorStyle="information" operator="equal" allowBlank="1" showInputMessage="1" showErrorMessage="1" errorTitle="OPIE CODE" error="00000 through 99999 " promptTitle="OPIE" prompt="5 Digits" sqref="E39">
      <formula1>5</formula1>
    </dataValidation>
    <dataValidation allowBlank="1" showErrorMessage="1" error="Please select type from the list of values" promptTitle="Oracle Default Expenditure Type" prompt="SUBC-Inter Project Manual Bill" sqref="J21:L30"/>
    <dataValidation type="list" allowBlank="1" showErrorMessage="1" error="Select from list of values" sqref="M8:N8 P8">
      <formula1>$I$125:$I$126</formula1>
    </dataValidation>
    <dataValidation type="list" allowBlank="1" showErrorMessage="1" error="Select from list of values" sqref="P6">
      <formula1>$I$118:$I$120</formula1>
    </dataValidation>
    <dataValidation type="list" allowBlank="1" showErrorMessage="1" error="Select from list of values" sqref="M5:N5 P5">
      <formula1>$I$121:$I$124</formula1>
    </dataValidation>
    <dataValidation type="list" allowBlank="1" showErrorMessage="1" error="Select from list of values" sqref="M4:N4 P4">
      <formula1>$I$127:$I$130</formula1>
    </dataValidation>
    <dataValidation allowBlank="1" promptTitle="CURRENCY" prompt="Assigned From Currency Drop Down List.&#10;" sqref="N33:N38 M21:N30"/>
    <dataValidation allowBlank="1" showInputMessage="1" showErrorMessage="1" promptTitle="CURRENCY" prompt="Assigned From Currency Drop Down List.&#10;" sqref="M33:M38"/>
    <dataValidation type="list" allowBlank="1" showInputMessage="1" showErrorMessage="1" sqref="M6:N6">
      <formula1>$I$118:$I$120</formula1>
    </dataValidation>
  </dataValidations>
  <pageMargins left="0.55000000000000004" right="0.35433070866141736" top="0.46" bottom="0.39" header="0.37" footer="0.31496062992125984"/>
  <pageSetup paperSize="9" scale="46" orientation="portrait" horizontalDpi="200" verticalDpi="200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05"/>
  <sheetViews>
    <sheetView showGridLines="0" tabSelected="1" view="pageBreakPreview" zoomScaleSheetLayoutView="100" workbookViewId="0">
      <selection activeCell="C47" sqref="C47"/>
    </sheetView>
  </sheetViews>
  <sheetFormatPr defaultColWidth="11.42578125" defaultRowHeight="15"/>
  <cols>
    <col min="1" max="1" width="2.85546875" style="1" customWidth="1"/>
    <col min="2" max="2" width="33.5703125" style="1" bestFit="1" customWidth="1"/>
    <col min="3" max="3" width="31.85546875" style="1" customWidth="1"/>
    <col min="4" max="4" width="12.28515625" style="1" bestFit="1" customWidth="1"/>
    <col min="5" max="5" width="13.7109375" style="1" bestFit="1" customWidth="1"/>
    <col min="6" max="6" width="4" style="1" customWidth="1"/>
    <col min="7" max="7" width="11.5703125" style="1" customWidth="1"/>
    <col min="8" max="19" width="11.42578125" style="1"/>
    <col min="20" max="21" width="0" style="1" hidden="1" customWidth="1"/>
    <col min="22" max="16384" width="11.42578125" style="1"/>
  </cols>
  <sheetData>
    <row r="1" spans="1:21">
      <c r="G1" s="11"/>
      <c r="I1" s="44"/>
      <c r="J1" s="2"/>
      <c r="K1" s="3"/>
      <c r="T1" s="44" t="s">
        <v>31</v>
      </c>
      <c r="U1" s="1" t="s">
        <v>332</v>
      </c>
    </row>
    <row r="2" spans="1:21">
      <c r="B2" s="249" t="s">
        <v>337</v>
      </c>
      <c r="C2" s="249"/>
      <c r="D2" s="249"/>
      <c r="E2" s="249"/>
      <c r="G2" s="11"/>
      <c r="I2" s="44"/>
      <c r="J2" s="2"/>
      <c r="K2" s="3"/>
      <c r="T2" s="44" t="s">
        <v>32</v>
      </c>
      <c r="U2" s="1" t="s">
        <v>331</v>
      </c>
    </row>
    <row r="3" spans="1:21">
      <c r="B3" s="1" t="s">
        <v>338</v>
      </c>
      <c r="G3" s="11"/>
      <c r="I3" s="44"/>
      <c r="J3" s="2"/>
      <c r="K3" s="3"/>
      <c r="T3" s="1" t="s">
        <v>330</v>
      </c>
    </row>
    <row r="4" spans="1:21">
      <c r="B4" s="12" t="s">
        <v>339</v>
      </c>
      <c r="G4" s="11"/>
      <c r="I4" s="44"/>
      <c r="J4" s="2"/>
      <c r="K4" s="3"/>
    </row>
    <row r="5" spans="1:21">
      <c r="B5" s="1" t="s">
        <v>0</v>
      </c>
      <c r="G5" s="11"/>
      <c r="I5" s="44"/>
      <c r="J5" s="2"/>
      <c r="K5" s="3"/>
    </row>
    <row r="6" spans="1:21">
      <c r="B6" s="1" t="s">
        <v>1</v>
      </c>
      <c r="G6" s="11"/>
      <c r="I6" s="44"/>
      <c r="J6" s="2"/>
      <c r="K6" s="3"/>
    </row>
    <row r="7" spans="1:21">
      <c r="G7" s="11"/>
      <c r="I7" s="44"/>
      <c r="J7" s="2"/>
      <c r="K7" s="3"/>
    </row>
    <row r="8" spans="1:21">
      <c r="B8" s="9"/>
      <c r="C8" s="9"/>
      <c r="D8" s="37" t="s">
        <v>334</v>
      </c>
      <c r="E8" s="146">
        <v>44292</v>
      </c>
      <c r="G8" s="11"/>
      <c r="I8" s="44"/>
      <c r="J8" s="2"/>
      <c r="K8" s="3"/>
    </row>
    <row r="9" spans="1:21">
      <c r="C9" s="9"/>
      <c r="D9" s="37" t="s">
        <v>341</v>
      </c>
      <c r="E9" s="147" t="str">
        <f>+IF(OR(C19="",C20="",C21=""),"",C11&amp;"-"&amp;C19&amp;"-"&amp;+IF(C21&lt;9,"0","")&amp;+C21&amp;"-"&amp;+IF(C20&lt;9,"00",IF(C20&gt;99,"","0"))&amp;+C20)</f>
        <v>2019/407578/8-SIEA-04-038</v>
      </c>
      <c r="G9" s="11"/>
      <c r="I9" s="45"/>
      <c r="J9" s="2"/>
      <c r="K9" s="3"/>
    </row>
    <row r="10" spans="1:21" s="13" customFormat="1" ht="15.75" thickBot="1">
      <c r="A10" s="1"/>
      <c r="B10" s="145" t="s">
        <v>333</v>
      </c>
      <c r="C10" s="1"/>
      <c r="D10" s="1"/>
      <c r="E10" s="1"/>
      <c r="F10" s="1"/>
      <c r="I10" s="45"/>
      <c r="J10" s="14"/>
      <c r="K10" s="15"/>
      <c r="L10" s="14"/>
    </row>
    <row r="11" spans="1:21" s="13" customFormat="1">
      <c r="A11" s="1"/>
      <c r="B11" s="46" t="s">
        <v>36</v>
      </c>
      <c r="C11" s="247" t="s">
        <v>353</v>
      </c>
      <c r="D11" s="247"/>
      <c r="E11" s="248"/>
      <c r="F11" s="1"/>
      <c r="I11" s="45"/>
      <c r="J11" s="14"/>
      <c r="K11" s="15"/>
      <c r="L11" s="14"/>
    </row>
    <row r="12" spans="1:21" s="13" customFormat="1">
      <c r="A12" s="1"/>
      <c r="B12" s="16" t="s">
        <v>38</v>
      </c>
      <c r="C12" s="231" t="s">
        <v>345</v>
      </c>
      <c r="D12" s="231"/>
      <c r="E12" s="232"/>
      <c r="F12" s="1"/>
    </row>
    <row r="13" spans="1:21" ht="15" customHeight="1">
      <c r="B13" s="16" t="s">
        <v>16</v>
      </c>
      <c r="C13" s="231" t="s">
        <v>344</v>
      </c>
      <c r="D13" s="231"/>
      <c r="E13" s="232"/>
      <c r="G13" s="11"/>
    </row>
    <row r="14" spans="1:21" ht="15" customHeight="1">
      <c r="B14" s="16" t="s">
        <v>35</v>
      </c>
      <c r="C14" s="231">
        <v>1017011613</v>
      </c>
      <c r="D14" s="231"/>
      <c r="E14" s="232"/>
      <c r="G14" s="11"/>
    </row>
    <row r="15" spans="1:21" ht="15" customHeight="1">
      <c r="B15" s="16" t="s">
        <v>37</v>
      </c>
      <c r="C15" s="235" t="s">
        <v>348</v>
      </c>
      <c r="D15" s="231"/>
      <c r="E15" s="232"/>
      <c r="G15" s="11"/>
    </row>
    <row r="16" spans="1:21" ht="15.75" thickBot="1">
      <c r="B16" s="21" t="s">
        <v>13</v>
      </c>
      <c r="C16" s="236" t="s">
        <v>346</v>
      </c>
      <c r="D16" s="236"/>
      <c r="E16" s="237"/>
      <c r="G16" s="18"/>
    </row>
    <row r="17" spans="1:12" s="39" customFormat="1" ht="15.75" thickBot="1">
      <c r="B17" s="144" t="s">
        <v>342</v>
      </c>
      <c r="C17" s="47"/>
      <c r="D17" s="43"/>
      <c r="E17" s="43"/>
      <c r="G17" s="48"/>
      <c r="H17" s="49"/>
      <c r="I17" s="49"/>
      <c r="J17" s="50"/>
      <c r="K17" s="51"/>
    </row>
    <row r="18" spans="1:12">
      <c r="B18" s="58" t="s">
        <v>15</v>
      </c>
      <c r="C18" s="228" t="s">
        <v>340</v>
      </c>
      <c r="D18" s="229"/>
      <c r="E18" s="230"/>
      <c r="G18" s="18"/>
      <c r="H18" s="17"/>
      <c r="I18" s="20"/>
      <c r="J18" s="19"/>
      <c r="K18" s="3"/>
    </row>
    <row r="19" spans="1:12">
      <c r="B19" s="59" t="s">
        <v>34</v>
      </c>
      <c r="C19" s="245" t="s">
        <v>31</v>
      </c>
      <c r="D19" s="245"/>
      <c r="E19" s="246"/>
      <c r="G19" s="11"/>
      <c r="H19" s="20"/>
      <c r="I19" s="22"/>
      <c r="J19" s="2"/>
      <c r="K19" s="3"/>
    </row>
    <row r="20" spans="1:12">
      <c r="B20" s="59" t="s">
        <v>343</v>
      </c>
      <c r="C20" s="245">
        <v>38</v>
      </c>
      <c r="D20" s="245"/>
      <c r="E20" s="246"/>
      <c r="G20" s="11"/>
      <c r="H20" s="22"/>
      <c r="I20" s="25"/>
      <c r="J20" s="23"/>
      <c r="K20" s="24"/>
      <c r="L20" s="22"/>
    </row>
    <row r="21" spans="1:12">
      <c r="B21" s="59" t="s">
        <v>33</v>
      </c>
      <c r="C21" s="245">
        <v>4</v>
      </c>
      <c r="D21" s="245"/>
      <c r="E21" s="246"/>
      <c r="G21" s="11"/>
      <c r="H21" s="25"/>
      <c r="I21" s="25"/>
      <c r="J21" s="2"/>
      <c r="K21" s="26"/>
      <c r="L21" s="20"/>
    </row>
    <row r="22" spans="1:12">
      <c r="B22" s="59" t="s">
        <v>14</v>
      </c>
      <c r="C22" s="245">
        <v>70000005</v>
      </c>
      <c r="D22" s="245"/>
      <c r="E22" s="246"/>
      <c r="G22" s="11"/>
      <c r="H22" s="25"/>
      <c r="I22" s="25"/>
      <c r="J22" s="2"/>
      <c r="K22" s="26"/>
      <c r="L22" s="20"/>
    </row>
    <row r="23" spans="1:12" ht="15.75" thickBot="1">
      <c r="B23" s="60" t="s">
        <v>329</v>
      </c>
      <c r="C23" s="253"/>
      <c r="D23" s="253"/>
      <c r="E23" s="254"/>
      <c r="G23" s="11"/>
      <c r="H23" s="25"/>
      <c r="I23"/>
      <c r="J23" s="2"/>
      <c r="K23" s="26"/>
      <c r="L23" s="20"/>
    </row>
    <row r="24" spans="1:12" customFormat="1" ht="15.75" thickBot="1">
      <c r="A24" s="1"/>
      <c r="F24" s="1"/>
      <c r="I24" s="1"/>
    </row>
    <row r="25" spans="1:12">
      <c r="B25" s="31" t="s">
        <v>19</v>
      </c>
      <c r="C25" s="233"/>
      <c r="D25" s="233"/>
      <c r="E25" s="234"/>
      <c r="G25" s="11"/>
      <c r="J25" s="2"/>
      <c r="K25" s="3"/>
    </row>
    <row r="26" spans="1:12" ht="15.75" thickBot="1">
      <c r="B26" s="61" t="s">
        <v>2</v>
      </c>
      <c r="C26" s="62" t="s">
        <v>8</v>
      </c>
      <c r="D26" s="63" t="s">
        <v>3</v>
      </c>
      <c r="E26" s="64" t="s">
        <v>4</v>
      </c>
      <c r="G26" s="11"/>
      <c r="J26" s="2"/>
      <c r="K26" s="3"/>
    </row>
    <row r="27" spans="1:12" ht="15.75" thickTop="1">
      <c r="B27" s="33" t="s">
        <v>5</v>
      </c>
      <c r="C27" s="52">
        <v>3</v>
      </c>
      <c r="D27" s="53">
        <v>200</v>
      </c>
      <c r="E27" s="67">
        <f>+C27*D27</f>
        <v>600</v>
      </c>
      <c r="G27" s="11"/>
      <c r="J27" s="2"/>
      <c r="K27" s="3"/>
    </row>
    <row r="28" spans="1:12">
      <c r="B28" s="32" t="s">
        <v>18</v>
      </c>
      <c r="C28" s="54"/>
      <c r="D28" s="55"/>
      <c r="E28" s="65">
        <f t="shared" ref="E28:E32" si="0">+C28*D28</f>
        <v>0</v>
      </c>
      <c r="G28" s="11"/>
      <c r="J28" s="2"/>
      <c r="K28" s="3"/>
    </row>
    <row r="29" spans="1:12">
      <c r="B29" s="32" t="s">
        <v>6</v>
      </c>
      <c r="C29" s="54"/>
      <c r="D29" s="55"/>
      <c r="E29" s="65">
        <f t="shared" si="0"/>
        <v>0</v>
      </c>
      <c r="G29" s="11"/>
      <c r="J29" s="2"/>
      <c r="K29" s="3"/>
    </row>
    <row r="30" spans="1:12">
      <c r="B30" s="32" t="s">
        <v>10</v>
      </c>
      <c r="C30" s="54"/>
      <c r="D30" s="55"/>
      <c r="E30" s="55"/>
      <c r="G30" s="11"/>
      <c r="J30" s="2"/>
      <c r="K30" s="3"/>
    </row>
    <row r="31" spans="1:12">
      <c r="B31" s="32" t="s">
        <v>11</v>
      </c>
      <c r="C31" s="54"/>
      <c r="D31" s="55"/>
      <c r="E31" s="55"/>
      <c r="G31" s="11"/>
      <c r="J31" s="2"/>
      <c r="K31" s="3"/>
    </row>
    <row r="32" spans="1:12">
      <c r="B32" s="32" t="s">
        <v>12</v>
      </c>
      <c r="C32" s="54"/>
      <c r="D32" s="55"/>
      <c r="E32" s="65">
        <f t="shared" si="0"/>
        <v>0</v>
      </c>
      <c r="G32" s="11"/>
      <c r="J32" s="2"/>
      <c r="K32" s="3"/>
    </row>
    <row r="33" spans="2:12" ht="15.75" thickBot="1">
      <c r="B33" s="142" t="s">
        <v>238</v>
      </c>
      <c r="C33" s="56"/>
      <c r="D33" s="57"/>
      <c r="E33" s="66">
        <f>+SUM(E27:E32)</f>
        <v>600</v>
      </c>
      <c r="G33" s="11"/>
      <c r="J33" s="2"/>
      <c r="K33" s="3"/>
    </row>
    <row r="34" spans="2:12" ht="15.75" thickBot="1">
      <c r="G34" s="11"/>
      <c r="J34" s="2"/>
      <c r="K34" s="3"/>
    </row>
    <row r="35" spans="2:12">
      <c r="B35" s="38" t="s">
        <v>7</v>
      </c>
      <c r="C35" s="28"/>
      <c r="D35" s="28"/>
      <c r="E35" s="34"/>
      <c r="G35" s="11"/>
      <c r="J35" s="2"/>
      <c r="K35" s="3"/>
    </row>
    <row r="36" spans="2:12">
      <c r="B36" s="29"/>
      <c r="C36" s="9"/>
      <c r="D36" s="9"/>
      <c r="E36" s="35"/>
      <c r="G36" s="11"/>
      <c r="J36" s="2">
        <v>4</v>
      </c>
      <c r="K36" s="3"/>
    </row>
    <row r="37" spans="2:12">
      <c r="B37" s="29"/>
      <c r="C37" s="9"/>
      <c r="D37" s="9"/>
      <c r="E37" s="35"/>
      <c r="G37" s="11"/>
      <c r="J37" s="2"/>
      <c r="K37" s="3"/>
    </row>
    <row r="38" spans="2:12">
      <c r="B38" s="29"/>
      <c r="C38" s="9"/>
      <c r="D38" s="9"/>
      <c r="E38" s="35"/>
      <c r="G38" s="11"/>
      <c r="J38" s="2"/>
      <c r="K38" s="3"/>
    </row>
    <row r="39" spans="2:12" ht="15.75" thickBot="1">
      <c r="B39" s="30"/>
      <c r="C39" s="27"/>
      <c r="D39" s="27"/>
      <c r="E39" s="36"/>
      <c r="J39" s="4"/>
      <c r="K39" s="5"/>
      <c r="L39" s="6"/>
    </row>
    <row r="40" spans="2:12" ht="15.75" thickBot="1">
      <c r="B40" s="10"/>
      <c r="J40" s="4"/>
      <c r="K40" s="5"/>
      <c r="L40" s="6"/>
    </row>
    <row r="41" spans="2:12">
      <c r="B41" s="255" t="s">
        <v>336</v>
      </c>
      <c r="C41" s="256"/>
      <c r="D41" s="256"/>
      <c r="E41" s="257"/>
      <c r="G41" s="11"/>
      <c r="J41" s="7"/>
      <c r="K41" s="8"/>
      <c r="L41" s="9"/>
    </row>
    <row r="42" spans="2:12">
      <c r="B42" s="138" t="s">
        <v>17</v>
      </c>
      <c r="C42" s="132" t="s">
        <v>347</v>
      </c>
      <c r="D42" s="132"/>
      <c r="E42" s="133"/>
      <c r="G42" s="11"/>
      <c r="J42" s="7"/>
      <c r="K42" s="8"/>
      <c r="L42" s="9"/>
    </row>
    <row r="43" spans="2:12">
      <c r="B43" s="139" t="s">
        <v>24</v>
      </c>
      <c r="C43" s="238" t="s">
        <v>351</v>
      </c>
      <c r="D43" s="238"/>
      <c r="E43" s="239"/>
      <c r="G43" s="11"/>
      <c r="J43" s="2"/>
      <c r="K43" s="3"/>
    </row>
    <row r="44" spans="2:12">
      <c r="B44" s="140" t="s">
        <v>23</v>
      </c>
      <c r="C44" s="151" t="s">
        <v>349</v>
      </c>
      <c r="D44" s="134"/>
      <c r="E44" s="135"/>
      <c r="G44" s="11"/>
      <c r="J44" s="2"/>
      <c r="K44" s="3"/>
    </row>
    <row r="45" spans="2:12">
      <c r="B45" s="141" t="s">
        <v>22</v>
      </c>
      <c r="C45" s="238" t="s">
        <v>350</v>
      </c>
      <c r="D45" s="238"/>
      <c r="E45" s="239"/>
      <c r="G45" s="11"/>
      <c r="J45" s="2"/>
      <c r="K45" s="3"/>
    </row>
    <row r="46" spans="2:12">
      <c r="B46" s="141" t="s">
        <v>21</v>
      </c>
      <c r="C46" s="231" t="s">
        <v>352</v>
      </c>
      <c r="D46" s="231"/>
      <c r="E46" s="232"/>
      <c r="G46" s="11"/>
      <c r="J46" s="2"/>
      <c r="K46" s="3"/>
    </row>
    <row r="47" spans="2:12">
      <c r="B47" s="141" t="s">
        <v>20</v>
      </c>
      <c r="C47" s="150" t="s">
        <v>346</v>
      </c>
      <c r="D47" s="136"/>
      <c r="E47" s="137"/>
      <c r="G47" s="11"/>
      <c r="J47" s="2"/>
      <c r="K47" s="3"/>
    </row>
    <row r="48" spans="2:12">
      <c r="B48" s="140" t="s">
        <v>25</v>
      </c>
      <c r="C48" s="240"/>
      <c r="D48" s="240"/>
      <c r="E48" s="241"/>
      <c r="G48" s="11"/>
      <c r="J48" s="2"/>
      <c r="K48" s="3"/>
    </row>
    <row r="49" spans="2:11">
      <c r="B49" s="42" t="s">
        <v>27</v>
      </c>
      <c r="C49" s="40"/>
      <c r="D49" s="40"/>
      <c r="E49" s="41"/>
      <c r="G49" s="11"/>
      <c r="J49" s="2"/>
      <c r="K49" s="3"/>
    </row>
    <row r="50" spans="2:11">
      <c r="B50" s="242" t="s">
        <v>28</v>
      </c>
      <c r="C50" s="243"/>
      <c r="D50" s="243"/>
      <c r="E50" s="244"/>
      <c r="G50" s="11"/>
      <c r="J50" s="2"/>
      <c r="K50" s="3"/>
    </row>
    <row r="51" spans="2:11" ht="21" customHeight="1">
      <c r="B51" s="242" t="s">
        <v>29</v>
      </c>
      <c r="C51" s="243"/>
      <c r="D51" s="243"/>
      <c r="E51" s="244"/>
      <c r="G51" s="11"/>
      <c r="J51" s="2"/>
      <c r="K51" s="3"/>
    </row>
    <row r="52" spans="2:11">
      <c r="B52" s="242" t="s">
        <v>26</v>
      </c>
      <c r="C52" s="243"/>
      <c r="D52" s="243"/>
      <c r="E52" s="244"/>
      <c r="G52" s="11"/>
      <c r="J52" s="2"/>
      <c r="K52" s="3"/>
    </row>
    <row r="53" spans="2:11" ht="24.75" customHeight="1" thickBot="1">
      <c r="B53" s="250" t="s">
        <v>9</v>
      </c>
      <c r="C53" s="251"/>
      <c r="D53" s="251"/>
      <c r="E53" s="252"/>
      <c r="G53" s="11"/>
      <c r="J53" s="2"/>
      <c r="K53" s="3"/>
    </row>
    <row r="54" spans="2:11" ht="30" customHeight="1" thickBot="1">
      <c r="B54" s="225" t="s">
        <v>30</v>
      </c>
      <c r="C54" s="226"/>
      <c r="D54" s="226"/>
      <c r="E54" s="227"/>
      <c r="G54" s="11"/>
      <c r="J54" s="2"/>
      <c r="K54" s="3"/>
    </row>
    <row r="56" spans="2:11">
      <c r="C56" s="2"/>
      <c r="D56" s="3"/>
    </row>
    <row r="57" spans="2:11">
      <c r="C57" s="2"/>
      <c r="D57" s="3"/>
    </row>
    <row r="58" spans="2:11">
      <c r="C58" s="2"/>
      <c r="D58" s="3"/>
    </row>
    <row r="59" spans="2:11">
      <c r="C59" s="2"/>
      <c r="D59" s="3"/>
    </row>
    <row r="60" spans="2:11">
      <c r="C60" s="2"/>
      <c r="D60" s="3"/>
    </row>
    <row r="61" spans="2:11">
      <c r="C61" s="2"/>
      <c r="D61" s="3"/>
    </row>
    <row r="62" spans="2:11">
      <c r="C62" s="2"/>
      <c r="D62" s="3"/>
    </row>
    <row r="63" spans="2:11">
      <c r="C63" s="2"/>
      <c r="D63" s="3"/>
    </row>
    <row r="64" spans="2:11">
      <c r="C64" s="2"/>
      <c r="D64" s="3"/>
    </row>
    <row r="65" spans="3:4">
      <c r="C65" s="2"/>
      <c r="D65" s="3"/>
    </row>
    <row r="66" spans="3:4">
      <c r="C66" s="2"/>
      <c r="D66" s="3"/>
    </row>
    <row r="67" spans="3:4">
      <c r="C67" s="2"/>
      <c r="D67" s="3"/>
    </row>
    <row r="68" spans="3:4">
      <c r="C68" s="2"/>
      <c r="D68" s="3"/>
    </row>
    <row r="69" spans="3:4">
      <c r="C69" s="2"/>
      <c r="D69" s="3"/>
    </row>
    <row r="70" spans="3:4">
      <c r="C70" s="2"/>
      <c r="D70" s="3"/>
    </row>
    <row r="71" spans="3:4">
      <c r="C71" s="2"/>
      <c r="D71" s="3"/>
    </row>
    <row r="72" spans="3:4">
      <c r="C72" s="2"/>
      <c r="D72" s="3"/>
    </row>
    <row r="73" spans="3:4">
      <c r="C73" s="2"/>
      <c r="D73" s="3"/>
    </row>
    <row r="74" spans="3:4">
      <c r="C74" s="2"/>
      <c r="D74" s="3"/>
    </row>
    <row r="75" spans="3:4">
      <c r="C75" s="2"/>
      <c r="D75" s="3"/>
    </row>
    <row r="76" spans="3:4">
      <c r="C76" s="2"/>
      <c r="D76" s="3"/>
    </row>
    <row r="77" spans="3:4">
      <c r="C77" s="2"/>
      <c r="D77" s="3"/>
    </row>
    <row r="78" spans="3:4">
      <c r="C78" s="2"/>
      <c r="D78" s="3"/>
    </row>
    <row r="79" spans="3:4">
      <c r="C79" s="2"/>
      <c r="D79" s="3"/>
    </row>
    <row r="80" spans="3:4">
      <c r="C80" s="2"/>
      <c r="D80" s="3"/>
    </row>
    <row r="81" spans="3:4">
      <c r="C81" s="2"/>
      <c r="D81" s="3"/>
    </row>
    <row r="82" spans="3:4">
      <c r="C82" s="2"/>
      <c r="D82" s="3"/>
    </row>
    <row r="83" spans="3:4">
      <c r="C83" s="2"/>
      <c r="D83" s="3"/>
    </row>
    <row r="84" spans="3:4">
      <c r="C84" s="2"/>
      <c r="D84" s="3"/>
    </row>
    <row r="85" spans="3:4">
      <c r="C85" s="2"/>
      <c r="D85" s="3"/>
    </row>
    <row r="86" spans="3:4">
      <c r="C86" s="2"/>
      <c r="D86" s="3"/>
    </row>
    <row r="87" spans="3:4">
      <c r="C87" s="2"/>
      <c r="D87" s="3"/>
    </row>
    <row r="88" spans="3:4">
      <c r="C88" s="2"/>
      <c r="D88" s="3"/>
    </row>
    <row r="89" spans="3:4">
      <c r="C89" s="2"/>
      <c r="D89" s="3"/>
    </row>
    <row r="90" spans="3:4">
      <c r="C90" s="2"/>
      <c r="D90" s="3"/>
    </row>
    <row r="91" spans="3:4">
      <c r="C91" s="2"/>
      <c r="D91" s="3"/>
    </row>
    <row r="92" spans="3:4">
      <c r="C92" s="2"/>
      <c r="D92" s="3"/>
    </row>
    <row r="93" spans="3:4">
      <c r="C93" s="2"/>
      <c r="D93" s="3"/>
    </row>
    <row r="94" spans="3:4">
      <c r="C94" s="2"/>
      <c r="D94" s="3"/>
    </row>
    <row r="95" spans="3:4">
      <c r="C95" s="2"/>
      <c r="D95" s="3"/>
    </row>
    <row r="96" spans="3:4">
      <c r="C96" s="2"/>
      <c r="D96" s="3"/>
    </row>
    <row r="97" spans="3:4">
      <c r="C97" s="2"/>
      <c r="D97" s="3"/>
    </row>
    <row r="98" spans="3:4">
      <c r="C98" s="2"/>
      <c r="D98" s="3"/>
    </row>
    <row r="99" spans="3:4">
      <c r="C99" s="2"/>
      <c r="D99" s="3"/>
    </row>
    <row r="100" spans="3:4">
      <c r="C100" s="2"/>
      <c r="D100" s="3"/>
    </row>
    <row r="101" spans="3:4">
      <c r="C101" s="2"/>
      <c r="D101" s="3"/>
    </row>
    <row r="102" spans="3:4">
      <c r="C102" s="2"/>
      <c r="D102" s="3"/>
    </row>
    <row r="103" spans="3:4">
      <c r="C103" s="2"/>
      <c r="D103" s="3"/>
    </row>
    <row r="104" spans="3:4">
      <c r="C104" s="2"/>
      <c r="D104" s="3"/>
    </row>
    <row r="105" spans="3:4">
      <c r="C105" s="2"/>
      <c r="D105" s="3"/>
    </row>
    <row r="106" spans="3:4">
      <c r="C106" s="2"/>
      <c r="D106" s="3"/>
    </row>
    <row r="107" spans="3:4">
      <c r="C107" s="2"/>
      <c r="D107" s="3"/>
    </row>
    <row r="108" spans="3:4">
      <c r="C108" s="2"/>
      <c r="D108" s="3"/>
    </row>
    <row r="109" spans="3:4">
      <c r="C109" s="2"/>
      <c r="D109" s="3"/>
    </row>
    <row r="110" spans="3:4">
      <c r="C110" s="2"/>
      <c r="D110" s="3"/>
    </row>
    <row r="111" spans="3:4">
      <c r="C111" s="2"/>
      <c r="D111" s="3"/>
    </row>
    <row r="112" spans="3:4">
      <c r="C112" s="2"/>
      <c r="D112" s="3"/>
    </row>
    <row r="113" spans="3:4">
      <c r="C113" s="2"/>
      <c r="D113" s="3"/>
    </row>
    <row r="114" spans="3:4">
      <c r="C114" s="2"/>
      <c r="D114" s="3"/>
    </row>
    <row r="115" spans="3:4">
      <c r="C115" s="2"/>
      <c r="D115" s="3"/>
    </row>
    <row r="116" spans="3:4">
      <c r="C116" s="2"/>
      <c r="D116" s="3"/>
    </row>
    <row r="117" spans="3:4">
      <c r="C117" s="2"/>
      <c r="D117" s="3"/>
    </row>
    <row r="118" spans="3:4">
      <c r="C118" s="2"/>
      <c r="D118" s="3"/>
    </row>
    <row r="119" spans="3:4">
      <c r="C119" s="2"/>
      <c r="D119" s="3"/>
    </row>
    <row r="120" spans="3:4">
      <c r="C120" s="2"/>
      <c r="D120" s="3"/>
    </row>
    <row r="121" spans="3:4">
      <c r="C121" s="2"/>
      <c r="D121" s="3"/>
    </row>
    <row r="122" spans="3:4">
      <c r="C122" s="2"/>
      <c r="D122" s="3"/>
    </row>
    <row r="123" spans="3:4">
      <c r="C123" s="2"/>
      <c r="D123" s="3"/>
    </row>
    <row r="124" spans="3:4">
      <c r="C124" s="2"/>
      <c r="D124" s="3"/>
    </row>
    <row r="125" spans="3:4">
      <c r="C125" s="2"/>
      <c r="D125" s="3"/>
    </row>
    <row r="126" spans="3:4">
      <c r="C126" s="2"/>
      <c r="D126" s="3"/>
    </row>
    <row r="127" spans="3:4">
      <c r="C127" s="2"/>
      <c r="D127" s="3"/>
    </row>
    <row r="128" spans="3:4">
      <c r="C128" s="2"/>
      <c r="D128" s="3"/>
    </row>
    <row r="129" spans="3:4">
      <c r="C129" s="2"/>
      <c r="D129" s="3"/>
    </row>
    <row r="130" spans="3:4">
      <c r="C130" s="2"/>
      <c r="D130" s="3"/>
    </row>
    <row r="131" spans="3:4">
      <c r="C131" s="2"/>
      <c r="D131" s="3"/>
    </row>
    <row r="132" spans="3:4">
      <c r="C132" s="2"/>
      <c r="D132" s="3"/>
    </row>
    <row r="133" spans="3:4">
      <c r="C133" s="2"/>
      <c r="D133" s="3"/>
    </row>
    <row r="134" spans="3:4">
      <c r="C134" s="2"/>
      <c r="D134" s="3"/>
    </row>
    <row r="135" spans="3:4">
      <c r="C135" s="2"/>
      <c r="D135" s="3"/>
    </row>
    <row r="136" spans="3:4">
      <c r="C136" s="2"/>
      <c r="D136" s="3"/>
    </row>
    <row r="137" spans="3:4">
      <c r="C137" s="2"/>
      <c r="D137" s="3"/>
    </row>
    <row r="138" spans="3:4">
      <c r="C138" s="2"/>
      <c r="D138" s="3"/>
    </row>
    <row r="139" spans="3:4">
      <c r="C139" s="2"/>
      <c r="D139" s="3"/>
    </row>
    <row r="140" spans="3:4">
      <c r="C140" s="2"/>
      <c r="D140" s="3"/>
    </row>
    <row r="141" spans="3:4">
      <c r="C141" s="2"/>
      <c r="D141" s="3"/>
    </row>
    <row r="142" spans="3:4">
      <c r="C142" s="2"/>
      <c r="D142" s="3"/>
    </row>
    <row r="143" spans="3:4">
      <c r="C143" s="2"/>
      <c r="D143" s="3"/>
    </row>
    <row r="144" spans="3:4">
      <c r="C144" s="2"/>
      <c r="D144" s="3"/>
    </row>
    <row r="145" spans="3:4">
      <c r="C145" s="2"/>
      <c r="D145" s="3"/>
    </row>
    <row r="146" spans="3:4">
      <c r="C146" s="2"/>
      <c r="D146" s="3"/>
    </row>
    <row r="147" spans="3:4">
      <c r="C147" s="2"/>
      <c r="D147" s="3"/>
    </row>
    <row r="148" spans="3:4">
      <c r="C148" s="2"/>
      <c r="D148" s="3"/>
    </row>
    <row r="149" spans="3:4">
      <c r="C149" s="2"/>
      <c r="D149" s="3"/>
    </row>
    <row r="150" spans="3:4">
      <c r="C150" s="2"/>
      <c r="D150" s="3"/>
    </row>
    <row r="151" spans="3:4">
      <c r="C151" s="2"/>
      <c r="D151" s="3"/>
    </row>
    <row r="152" spans="3:4">
      <c r="C152" s="2"/>
      <c r="D152" s="3"/>
    </row>
    <row r="153" spans="3:4">
      <c r="C153" s="2"/>
      <c r="D153" s="3"/>
    </row>
    <row r="154" spans="3:4">
      <c r="C154" s="2"/>
      <c r="D154" s="3"/>
    </row>
    <row r="155" spans="3:4">
      <c r="C155" s="2"/>
      <c r="D155" s="3"/>
    </row>
    <row r="156" spans="3:4">
      <c r="C156" s="2"/>
      <c r="D156" s="3"/>
    </row>
    <row r="157" spans="3:4">
      <c r="C157" s="2"/>
      <c r="D157" s="3"/>
    </row>
    <row r="158" spans="3:4">
      <c r="C158" s="2"/>
      <c r="D158" s="3"/>
    </row>
    <row r="159" spans="3:4">
      <c r="C159" s="2"/>
      <c r="D159" s="3"/>
    </row>
    <row r="160" spans="3:4">
      <c r="C160" s="2"/>
      <c r="D160" s="3"/>
    </row>
    <row r="161" spans="3:4">
      <c r="C161" s="2"/>
      <c r="D161" s="3"/>
    </row>
    <row r="162" spans="3:4">
      <c r="C162" s="2"/>
      <c r="D162" s="3"/>
    </row>
    <row r="163" spans="3:4">
      <c r="C163" s="2"/>
      <c r="D163" s="3"/>
    </row>
    <row r="164" spans="3:4">
      <c r="C164" s="2"/>
      <c r="D164" s="3"/>
    </row>
    <row r="165" spans="3:4">
      <c r="C165" s="2"/>
      <c r="D165" s="3"/>
    </row>
    <row r="166" spans="3:4">
      <c r="C166" s="2"/>
      <c r="D166" s="3"/>
    </row>
    <row r="167" spans="3:4">
      <c r="C167" s="2"/>
      <c r="D167" s="3"/>
    </row>
    <row r="168" spans="3:4">
      <c r="C168" s="2"/>
      <c r="D168" s="3"/>
    </row>
    <row r="169" spans="3:4">
      <c r="C169" s="2"/>
      <c r="D169" s="3"/>
    </row>
    <row r="170" spans="3:4">
      <c r="C170" s="2"/>
      <c r="D170" s="3"/>
    </row>
    <row r="171" spans="3:4">
      <c r="C171" s="2"/>
      <c r="D171" s="3"/>
    </row>
    <row r="172" spans="3:4">
      <c r="C172" s="2"/>
      <c r="D172" s="3"/>
    </row>
    <row r="173" spans="3:4">
      <c r="C173" s="2"/>
      <c r="D173" s="3"/>
    </row>
    <row r="174" spans="3:4">
      <c r="C174" s="2"/>
      <c r="D174" s="3"/>
    </row>
    <row r="175" spans="3:4">
      <c r="C175" s="2"/>
      <c r="D175" s="3"/>
    </row>
    <row r="176" spans="3:4">
      <c r="C176" s="2"/>
      <c r="D176" s="3"/>
    </row>
    <row r="177" spans="3:11">
      <c r="C177" s="2"/>
      <c r="D177" s="3"/>
    </row>
    <row r="178" spans="3:11">
      <c r="C178" s="2"/>
      <c r="D178" s="3"/>
    </row>
    <row r="179" spans="3:11">
      <c r="C179" s="2"/>
      <c r="D179" s="3"/>
    </row>
    <row r="180" spans="3:11">
      <c r="C180" s="2"/>
      <c r="D180" s="3"/>
    </row>
    <row r="181" spans="3:11">
      <c r="C181" s="2"/>
      <c r="D181" s="3"/>
    </row>
    <row r="182" spans="3:11">
      <c r="C182" s="2"/>
      <c r="D182" s="3"/>
    </row>
    <row r="183" spans="3:11">
      <c r="C183" s="2"/>
      <c r="D183" s="3"/>
    </row>
    <row r="184" spans="3:11">
      <c r="C184" s="2"/>
      <c r="D184" s="3"/>
    </row>
    <row r="185" spans="3:11">
      <c r="C185" s="2"/>
      <c r="D185" s="3"/>
    </row>
    <row r="186" spans="3:11">
      <c r="C186" s="2"/>
      <c r="D186" s="3"/>
    </row>
    <row r="187" spans="3:11">
      <c r="C187" s="2"/>
      <c r="D187" s="3"/>
    </row>
    <row r="188" spans="3:11">
      <c r="C188" s="2"/>
      <c r="D188" s="3"/>
    </row>
    <row r="189" spans="3:11">
      <c r="C189" s="2"/>
      <c r="D189" s="3"/>
    </row>
    <row r="190" spans="3:11">
      <c r="G190" s="11"/>
      <c r="J190" s="2"/>
      <c r="K190" s="3"/>
    </row>
    <row r="191" spans="3:11">
      <c r="G191" s="11"/>
      <c r="J191" s="2"/>
      <c r="K191" s="3"/>
    </row>
    <row r="192" spans="3:11">
      <c r="G192" s="11"/>
      <c r="J192" s="2"/>
      <c r="K192" s="3"/>
    </row>
    <row r="193" spans="7:11">
      <c r="G193" s="11"/>
      <c r="J193" s="2"/>
      <c r="K193" s="3"/>
    </row>
    <row r="194" spans="7:11">
      <c r="G194" s="11"/>
      <c r="J194" s="2"/>
      <c r="K194" s="3"/>
    </row>
    <row r="195" spans="7:11">
      <c r="G195" s="11"/>
      <c r="J195" s="2"/>
      <c r="K195" s="3"/>
    </row>
    <row r="196" spans="7:11">
      <c r="G196" s="11"/>
      <c r="J196" s="2"/>
      <c r="K196" s="3"/>
    </row>
    <row r="197" spans="7:11">
      <c r="G197" s="11"/>
      <c r="J197" s="2"/>
      <c r="K197" s="3"/>
    </row>
    <row r="198" spans="7:11">
      <c r="G198" s="11"/>
      <c r="J198" s="2"/>
      <c r="K198" s="3"/>
    </row>
    <row r="199" spans="7:11">
      <c r="G199" s="11"/>
      <c r="J199" s="2"/>
      <c r="K199" s="3"/>
    </row>
    <row r="200" spans="7:11">
      <c r="G200" s="11"/>
      <c r="J200" s="2"/>
      <c r="K200" s="3"/>
    </row>
    <row r="201" spans="7:11">
      <c r="G201" s="11"/>
      <c r="J201" s="2"/>
      <c r="K201" s="3"/>
    </row>
    <row r="202" spans="7:11">
      <c r="G202" s="11"/>
      <c r="J202" s="2"/>
      <c r="K202" s="3"/>
    </row>
    <row r="203" spans="7:11">
      <c r="G203" s="11"/>
      <c r="J203" s="2"/>
      <c r="K203" s="3"/>
    </row>
    <row r="204" spans="7:11">
      <c r="G204" s="11"/>
      <c r="J204" s="2"/>
      <c r="K204" s="3"/>
    </row>
    <row r="205" spans="7:11">
      <c r="G205" s="11"/>
      <c r="J205" s="2"/>
      <c r="K205" s="3"/>
    </row>
  </sheetData>
  <mergeCells count="24">
    <mergeCell ref="B50:E50"/>
    <mergeCell ref="C11:E11"/>
    <mergeCell ref="B2:E2"/>
    <mergeCell ref="B53:E53"/>
    <mergeCell ref="C21:E21"/>
    <mergeCell ref="C23:E23"/>
    <mergeCell ref="C22:E22"/>
    <mergeCell ref="B41:E41"/>
    <mergeCell ref="B54:E54"/>
    <mergeCell ref="C18:E18"/>
    <mergeCell ref="C14:E14"/>
    <mergeCell ref="C25:E25"/>
    <mergeCell ref="C12:E12"/>
    <mergeCell ref="C13:E13"/>
    <mergeCell ref="C15:E15"/>
    <mergeCell ref="C16:E16"/>
    <mergeCell ref="C43:E43"/>
    <mergeCell ref="C45:E45"/>
    <mergeCell ref="C46:E46"/>
    <mergeCell ref="C48:E48"/>
    <mergeCell ref="B52:E52"/>
    <mergeCell ref="C19:E19"/>
    <mergeCell ref="C20:E20"/>
    <mergeCell ref="B51:E51"/>
  </mergeCells>
  <phoneticPr fontId="0" type="noConversion"/>
  <dataValidations count="1">
    <dataValidation type="list" allowBlank="1" showInputMessage="1" showErrorMessage="1" sqref="C19:E19">
      <formula1>$T$1:$T$3</formula1>
    </dataValidation>
  </dataValidations>
  <pageMargins left="0.6" right="0.59055118110236227" top="1.1299999999999999" bottom="0.78740157480314965" header="0.66" footer="0"/>
  <pageSetup paperSize="9" scale="80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activeCell="E13" sqref="E13"/>
    </sheetView>
  </sheetViews>
  <sheetFormatPr defaultRowHeight="12.75"/>
  <cols>
    <col min="1" max="1" width="15" bestFit="1" customWidth="1"/>
    <col min="2" max="2" width="13.85546875" bestFit="1" customWidth="1"/>
    <col min="3" max="3" width="17.28515625" bestFit="1" customWidth="1"/>
  </cols>
  <sheetData>
    <row r="1" spans="1:3">
      <c r="A1" s="143" t="s">
        <v>248</v>
      </c>
      <c r="B1" t="s">
        <v>273</v>
      </c>
      <c r="C1" t="s">
        <v>299</v>
      </c>
    </row>
    <row r="2" spans="1:3">
      <c r="A2" s="143" t="s">
        <v>249</v>
      </c>
      <c r="B2" t="s">
        <v>249</v>
      </c>
      <c r="C2" t="s">
        <v>300</v>
      </c>
    </row>
    <row r="3" spans="1:3">
      <c r="A3" s="143" t="s">
        <v>250</v>
      </c>
      <c r="B3" t="s">
        <v>274</v>
      </c>
      <c r="C3" t="s">
        <v>301</v>
      </c>
    </row>
    <row r="4" spans="1:3">
      <c r="A4" s="143" t="s">
        <v>251</v>
      </c>
      <c r="B4" t="s">
        <v>251</v>
      </c>
      <c r="C4" t="s">
        <v>302</v>
      </c>
    </row>
    <row r="5" spans="1:3">
      <c r="A5" s="143" t="s">
        <v>252</v>
      </c>
      <c r="B5" t="s">
        <v>275</v>
      </c>
      <c r="C5" t="s">
        <v>303</v>
      </c>
    </row>
    <row r="6" spans="1:3">
      <c r="A6" s="143" t="s">
        <v>253</v>
      </c>
      <c r="B6" t="s">
        <v>276</v>
      </c>
      <c r="C6" t="s">
        <v>304</v>
      </c>
    </row>
    <row r="7" spans="1:3">
      <c r="A7" t="s">
        <v>239</v>
      </c>
      <c r="B7" t="s">
        <v>277</v>
      </c>
      <c r="C7" t="s">
        <v>305</v>
      </c>
    </row>
    <row r="8" spans="1:3">
      <c r="A8" s="143" t="s">
        <v>254</v>
      </c>
      <c r="B8" t="s">
        <v>278</v>
      </c>
      <c r="C8" t="s">
        <v>306</v>
      </c>
    </row>
    <row r="9" spans="1:3">
      <c r="A9" s="143" t="s">
        <v>255</v>
      </c>
      <c r="B9" t="s">
        <v>279</v>
      </c>
      <c r="C9" t="s">
        <v>307</v>
      </c>
    </row>
    <row r="10" spans="1:3">
      <c r="A10" s="143" t="s">
        <v>256</v>
      </c>
      <c r="B10" t="s">
        <v>0</v>
      </c>
      <c r="C10" t="s">
        <v>308</v>
      </c>
    </row>
    <row r="11" spans="1:3">
      <c r="A11" s="143" t="s">
        <v>257</v>
      </c>
      <c r="B11" t="s">
        <v>257</v>
      </c>
      <c r="C11" t="s">
        <v>309</v>
      </c>
    </row>
    <row r="12" spans="1:3">
      <c r="A12" t="s">
        <v>240</v>
      </c>
      <c r="B12" t="s">
        <v>280</v>
      </c>
      <c r="C12" t="s">
        <v>310</v>
      </c>
    </row>
    <row r="13" spans="1:3">
      <c r="A13" s="143" t="s">
        <v>258</v>
      </c>
      <c r="B13" t="s">
        <v>281</v>
      </c>
      <c r="C13" t="s">
        <v>311</v>
      </c>
    </row>
    <row r="14" spans="1:3">
      <c r="A14" s="143" t="s">
        <v>259</v>
      </c>
      <c r="B14" t="s">
        <v>282</v>
      </c>
      <c r="C14" t="s">
        <v>312</v>
      </c>
    </row>
    <row r="15" spans="1:3">
      <c r="A15" s="143" t="s">
        <v>260</v>
      </c>
      <c r="B15" t="s">
        <v>283</v>
      </c>
      <c r="C15" t="s">
        <v>313</v>
      </c>
    </row>
    <row r="16" spans="1:3">
      <c r="A16" s="143" t="s">
        <v>261</v>
      </c>
      <c r="B16" t="s">
        <v>284</v>
      </c>
      <c r="C16" t="s">
        <v>314</v>
      </c>
    </row>
    <row r="17" spans="1:3">
      <c r="A17" s="143" t="s">
        <v>262</v>
      </c>
      <c r="B17" t="s">
        <v>285</v>
      </c>
      <c r="C17" t="s">
        <v>315</v>
      </c>
    </row>
    <row r="18" spans="1:3">
      <c r="A18" s="143" t="s">
        <v>263</v>
      </c>
      <c r="B18" t="s">
        <v>286</v>
      </c>
      <c r="C18" t="s">
        <v>316</v>
      </c>
    </row>
    <row r="19" spans="1:3">
      <c r="A19" s="143" t="s">
        <v>264</v>
      </c>
      <c r="B19" t="s">
        <v>287</v>
      </c>
      <c r="C19" t="s">
        <v>317</v>
      </c>
    </row>
    <row r="20" spans="1:3">
      <c r="A20" t="s">
        <v>241</v>
      </c>
      <c r="B20" t="s">
        <v>241</v>
      </c>
      <c r="C20" t="s">
        <v>241</v>
      </c>
    </row>
    <row r="21" spans="1:3">
      <c r="A21" s="143" t="s">
        <v>265</v>
      </c>
      <c r="B21" t="s">
        <v>288</v>
      </c>
      <c r="C21" t="s">
        <v>318</v>
      </c>
    </row>
    <row r="22" spans="1:3">
      <c r="A22" s="143" t="s">
        <v>266</v>
      </c>
      <c r="B22" t="s">
        <v>289</v>
      </c>
      <c r="C22" t="s">
        <v>289</v>
      </c>
    </row>
    <row r="23" spans="1:3">
      <c r="A23" s="143" t="s">
        <v>267</v>
      </c>
      <c r="B23" t="s">
        <v>267</v>
      </c>
      <c r="C23" t="s">
        <v>319</v>
      </c>
    </row>
    <row r="24" spans="1:3">
      <c r="A24" t="s">
        <v>242</v>
      </c>
      <c r="B24" t="s">
        <v>290</v>
      </c>
      <c r="C24" t="s">
        <v>290</v>
      </c>
    </row>
    <row r="25" spans="1:3">
      <c r="A25" t="s">
        <v>243</v>
      </c>
      <c r="B25" t="s">
        <v>291</v>
      </c>
      <c r="C25" t="s">
        <v>320</v>
      </c>
    </row>
    <row r="26" spans="1:3">
      <c r="A26" s="143" t="s">
        <v>268</v>
      </c>
      <c r="B26" t="s">
        <v>292</v>
      </c>
      <c r="C26" t="s">
        <v>321</v>
      </c>
    </row>
    <row r="27" spans="1:3">
      <c r="A27" s="143" t="s">
        <v>269</v>
      </c>
      <c r="B27" t="s">
        <v>293</v>
      </c>
      <c r="C27" t="s">
        <v>322</v>
      </c>
    </row>
    <row r="28" spans="1:3">
      <c r="A28" t="s">
        <v>244</v>
      </c>
      <c r="B28" t="s">
        <v>244</v>
      </c>
      <c r="C28" t="s">
        <v>244</v>
      </c>
    </row>
    <row r="29" spans="1:3">
      <c r="A29" t="s">
        <v>245</v>
      </c>
      <c r="B29" s="143" t="s">
        <v>298</v>
      </c>
      <c r="C29" t="s">
        <v>323</v>
      </c>
    </row>
    <row r="30" spans="1:3">
      <c r="A30" s="143" t="s">
        <v>270</v>
      </c>
      <c r="B30" s="143" t="s">
        <v>297</v>
      </c>
      <c r="C30" s="143" t="s">
        <v>328</v>
      </c>
    </row>
    <row r="31" spans="1:3">
      <c r="A31" s="143" t="s">
        <v>271</v>
      </c>
      <c r="B31" t="s">
        <v>294</v>
      </c>
      <c r="C31" t="s">
        <v>324</v>
      </c>
    </row>
    <row r="32" spans="1:3">
      <c r="A32" t="s">
        <v>246</v>
      </c>
      <c r="B32" s="143" t="s">
        <v>246</v>
      </c>
      <c r="C32" t="s">
        <v>325</v>
      </c>
    </row>
    <row r="33" spans="1:3">
      <c r="A33" t="s">
        <v>247</v>
      </c>
      <c r="B33" t="s">
        <v>295</v>
      </c>
      <c r="C33" t="s">
        <v>326</v>
      </c>
    </row>
    <row r="34" spans="1:3">
      <c r="A34" s="143" t="s">
        <v>272</v>
      </c>
      <c r="B34" t="s">
        <v>296</v>
      </c>
      <c r="C34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FORM</vt:lpstr>
      <vt:lpstr>ENG_Factura</vt:lpstr>
      <vt:lpstr>SEPA Countries</vt:lpstr>
      <vt:lpstr>'AP FORM'!Print_Area</vt:lpstr>
      <vt:lpstr>ENG_Factura!Print_Area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Admin</cp:lastModifiedBy>
  <cp:lastPrinted>2010-11-17T10:31:36Z</cp:lastPrinted>
  <dcterms:created xsi:type="dcterms:W3CDTF">2007-04-27T18:18:19Z</dcterms:created>
  <dcterms:modified xsi:type="dcterms:W3CDTF">2021-04-06T06:44:45Z</dcterms:modified>
</cp:coreProperties>
</file>